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-105" yWindow="-105" windowWidth="23250" windowHeight="12570" activeTab="2"/>
  </bookViews>
  <sheets>
    <sheet name="KM1" sheetId="1" r:id="rId1"/>
    <sheet name="OV1" sheetId="2" r:id="rId2"/>
    <sheet name="CR1" sheetId="4" r:id="rId3"/>
    <sheet name="CR2" sheetId="5" r:id="rId4"/>
    <sheet name="MR1" sheetId="7" r:id="rId5"/>
    <sheet name="IRRBB1" sheetId="9" r:id="rId6"/>
  </sheets>
  <definedNames>
    <definedName name="_Order1" hidden="1">255</definedName>
    <definedName name="_Order2" hidden="1">255</definedName>
    <definedName name="AAA_DOCTOPS" hidden="1">"AAA_SET"</definedName>
    <definedName name="ac" localSheetId="2" hidden="1">{"assumptions and inputs",#N/A,FALSE,"valuation";"intermediate calculations",#N/A,FALSE,"valuation";"dollar conversion",#N/A,FALSE,"valuation";"analysis at various prices",#N/A,FALSE,"valuation"}</definedName>
    <definedName name="ac" localSheetId="3" hidden="1">{"assumptions and inputs",#N/A,FALSE,"valuation";"intermediate calculations",#N/A,FALSE,"valuation";"dollar conversion",#N/A,FALSE,"valuation";"analysis at various prices",#N/A,FALSE,"valuation"}</definedName>
    <definedName name="ac" localSheetId="4" hidden="1">{"assumptions and inputs",#N/A,FALSE,"valuation";"intermediate calculations",#N/A,FALSE,"valuation";"dollar conversion",#N/A,FALSE,"valuation";"analysis at various prices",#N/A,FALSE,"valuation"}</definedName>
    <definedName name="ac" hidden="1">{"assumptions and inputs",#N/A,FALSE,"valuation";"intermediate calculations",#N/A,FALSE,"valuation";"dollar conversion",#N/A,FALSE,"valuation";"analysis at various prices",#N/A,FALSE,"valuation"}</definedName>
    <definedName name="ac_1" localSheetId="2" hidden="1">{"assumptions and inputs",#N/A,FALSE,"valuation";"intermediate calculations",#N/A,FALSE,"valuation";"dollar conversion",#N/A,FALSE,"valuation";"analysis at various prices",#N/A,FALSE,"valuation"}</definedName>
    <definedName name="ac_1" localSheetId="3" hidden="1">{"assumptions and inputs",#N/A,FALSE,"valuation";"intermediate calculations",#N/A,FALSE,"valuation";"dollar conversion",#N/A,FALSE,"valuation";"analysis at various prices",#N/A,FALSE,"valuation"}</definedName>
    <definedName name="ac_1" localSheetId="4" hidden="1">{"assumptions and inputs",#N/A,FALSE,"valuation";"intermediate calculations",#N/A,FALSE,"valuation";"dollar conversion",#N/A,FALSE,"valuation";"analysis at various prices",#N/A,FALSE,"valuation"}</definedName>
    <definedName name="ac_1" hidden="1">{"assumptions and inputs",#N/A,FALSE,"valuation";"intermediate calculations",#N/A,FALSE,"valuation";"dollar conversion",#N/A,FALSE,"valuation";"analysis at various prices",#N/A,FALSE,"valuation"}</definedName>
    <definedName name="ad" localSheetId="2" hidden="1">{"assumptions and inputs",#N/A,FALSE,"valuation";"intermediate calculations",#N/A,FALSE,"valuation";"dollar conversion",#N/A,FALSE,"valuation";"analysis at various prices",#N/A,FALSE,"valuation"}</definedName>
    <definedName name="ad" localSheetId="3" hidden="1">{"assumptions and inputs",#N/A,FALSE,"valuation";"intermediate calculations",#N/A,FALSE,"valuation";"dollar conversion",#N/A,FALSE,"valuation";"analysis at various prices",#N/A,FALSE,"valuation"}</definedName>
    <definedName name="ad" localSheetId="4" hidden="1">{"assumptions and inputs",#N/A,FALSE,"valuation";"intermediate calculations",#N/A,FALSE,"valuation";"dollar conversion",#N/A,FALSE,"valuation";"analysis at various prices",#N/A,FALSE,"valuation"}</definedName>
    <definedName name="ad" hidden="1">{"assumptions and inputs",#N/A,FALSE,"valuation";"intermediate calculations",#N/A,FALSE,"valuation";"dollar conversion",#N/A,FALSE,"valuation";"analysis at various prices",#N/A,FALSE,"valuation"}</definedName>
    <definedName name="ad_1" localSheetId="2" hidden="1">{"assumptions and inputs",#N/A,FALSE,"valuation";"intermediate calculations",#N/A,FALSE,"valuation";"dollar conversion",#N/A,FALSE,"valuation";"analysis at various prices",#N/A,FALSE,"valuation"}</definedName>
    <definedName name="ad_1" localSheetId="3" hidden="1">{"assumptions and inputs",#N/A,FALSE,"valuation";"intermediate calculations",#N/A,FALSE,"valuation";"dollar conversion",#N/A,FALSE,"valuation";"analysis at various prices",#N/A,FALSE,"valuation"}</definedName>
    <definedName name="ad_1" localSheetId="4" hidden="1">{"assumptions and inputs",#N/A,FALSE,"valuation";"intermediate calculations",#N/A,FALSE,"valuation";"dollar conversion",#N/A,FALSE,"valuation";"analysis at various prices",#N/A,FALSE,"valuation"}</definedName>
    <definedName name="ad_1" hidden="1">{"assumptions and inputs",#N/A,FALSE,"valuation";"intermediate calculations",#N/A,FALSE,"valuation";"dollar conversion",#N/A,FALSE,"valuation";"analysis at various prices",#N/A,FALSE,"valuation"}</definedName>
    <definedName name="consol" localSheetId="2" hidden="1">{"assumptions and inputs",#N/A,FALSE,"valuation";"intermediate calculations",#N/A,FALSE,"valuation";"dollar conversion",#N/A,FALSE,"valuation";"analysis at various prices",#N/A,FALSE,"valuation"}</definedName>
    <definedName name="consol" localSheetId="3" hidden="1">{"assumptions and inputs",#N/A,FALSE,"valuation";"intermediate calculations",#N/A,FALSE,"valuation";"dollar conversion",#N/A,FALSE,"valuation";"analysis at various prices",#N/A,FALSE,"valuation"}</definedName>
    <definedName name="consol" localSheetId="4" hidden="1">{"assumptions and inputs",#N/A,FALSE,"valuation";"intermediate calculations",#N/A,FALSE,"valuation";"dollar conversion",#N/A,FALSE,"valuation";"analysis at various prices",#N/A,FALSE,"valuation"}</definedName>
    <definedName name="consol" hidden="1">{"assumptions and inputs",#N/A,FALSE,"valuation";"intermediate calculations",#N/A,FALSE,"valuation";"dollar conversion",#N/A,FALSE,"valuation";"analysis at various prices",#N/A,FALSE,"valuation"}</definedName>
    <definedName name="consol_1" localSheetId="2" hidden="1">{"assumptions and inputs",#N/A,FALSE,"valuation";"intermediate calculations",#N/A,FALSE,"valuation";"dollar conversion",#N/A,FALSE,"valuation";"analysis at various prices",#N/A,FALSE,"valuation"}</definedName>
    <definedName name="consol_1" localSheetId="3" hidden="1">{"assumptions and inputs",#N/A,FALSE,"valuation";"intermediate calculations",#N/A,FALSE,"valuation";"dollar conversion",#N/A,FALSE,"valuation";"analysis at various prices",#N/A,FALSE,"valuation"}</definedName>
    <definedName name="consol_1" localSheetId="4" hidden="1">{"assumptions and inputs",#N/A,FALSE,"valuation";"intermediate calculations",#N/A,FALSE,"valuation";"dollar conversion",#N/A,FALSE,"valuation";"analysis at various prices",#N/A,FALSE,"valuation"}</definedName>
    <definedName name="consol_1" hidden="1">{"assumptions and inputs",#N/A,FALSE,"valuation";"intermediate calculations",#N/A,FALSE,"valuation";"dollar conversion",#N/A,FALSE,"valuation";"analysis at various prices",#N/A,FALSE,"valuation"}</definedName>
    <definedName name="gc.teste" localSheetId="2" hidden="1">{#N/A,#N/A,FALSE,"AI-TOTAL"}</definedName>
    <definedName name="gc.teste" localSheetId="3" hidden="1">{#N/A,#N/A,FALSE,"AI-TOTAL"}</definedName>
    <definedName name="gc.teste" localSheetId="4" hidden="1">{#N/A,#N/A,FALSE,"AI-TOTAL"}</definedName>
    <definedName name="gc.teste" hidden="1">{#N/A,#N/A,FALSE,"AI-TOTAL"}</definedName>
    <definedName name="gc.teste_1" localSheetId="2" hidden="1">{#N/A,#N/A,FALSE,"AI-TOTAL"}</definedName>
    <definedName name="gc.teste_1" localSheetId="3" hidden="1">{#N/A,#N/A,FALSE,"AI-TOTAL"}</definedName>
    <definedName name="gc.teste_1" localSheetId="4" hidden="1">{#N/A,#N/A,FALSE,"AI-TOTAL"}</definedName>
    <definedName name="gc.teste_1" hidden="1">{#N/A,#N/A,FALSE,"AI-TOTAL"}</definedName>
    <definedName name="HTML_CodePage" hidden="1">1252</definedName>
    <definedName name="HTML_Control" localSheetId="2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_1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_1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_1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_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limcount" hidden="1">1</definedName>
    <definedName name="LLL" localSheetId="2" hidden="1">{#N/A,#N/A,FALSE,"AI-TOTAL"}</definedName>
    <definedName name="LLL" localSheetId="3" hidden="1">{#N/A,#N/A,FALSE,"AI-TOTAL"}</definedName>
    <definedName name="LLL" localSheetId="4" hidden="1">{#N/A,#N/A,FALSE,"AI-TOTAL"}</definedName>
    <definedName name="LLL" hidden="1">{#N/A,#N/A,FALSE,"AI-TOTAL"}</definedName>
    <definedName name="LLL_1" localSheetId="2" hidden="1">{#N/A,#N/A,FALSE,"AI-TOTAL"}</definedName>
    <definedName name="LLL_1" localSheetId="3" hidden="1">{#N/A,#N/A,FALSE,"AI-TOTAL"}</definedName>
    <definedName name="LLL_1" localSheetId="4" hidden="1">{#N/A,#N/A,FALSE,"AI-TOTAL"}</definedName>
    <definedName name="LLL_1" hidden="1">{#N/A,#N/A,FALSE,"AI-TOTAL"}</definedName>
    <definedName name="OLE_LINK4" localSheetId="0">'KM1'!#REF!</definedName>
    <definedName name="pç" localSheetId="2" hidden="1">{"assumptions and inputs",#N/A,FALSE,"valuation";"intermediate calculations",#N/A,FALSE,"valuation";"dollar conversion",#N/A,FALSE,"valuation";"analysis at various prices",#N/A,FALSE,"valuation"}</definedName>
    <definedName name="pç" localSheetId="3" hidden="1">{"assumptions and inputs",#N/A,FALSE,"valuation";"intermediate calculations",#N/A,FALSE,"valuation";"dollar conversion",#N/A,FALSE,"valuation";"analysis at various prices",#N/A,FALSE,"valuation"}</definedName>
    <definedName name="pç" localSheetId="4" hidden="1">{"assumptions and inputs",#N/A,FALSE,"valuation";"intermediate calculations",#N/A,FALSE,"valuation";"dollar conversion",#N/A,FALSE,"valuation";"analysis at various prices",#N/A,FALSE,"valuation"}</definedName>
    <definedName name="pç" hidden="1">{"assumptions and inputs",#N/A,FALSE,"valuation";"intermediate calculations",#N/A,FALSE,"valuation";"dollar conversion",#N/A,FALSE,"valuation";"analysis at various prices",#N/A,FALSE,"valuation"}</definedName>
    <definedName name="pç_1" localSheetId="2" hidden="1">{"assumptions and inputs",#N/A,FALSE,"valuation";"intermediate calculations",#N/A,FALSE,"valuation";"dollar conversion",#N/A,FALSE,"valuation";"analysis at various prices",#N/A,FALSE,"valuation"}</definedName>
    <definedName name="pç_1" localSheetId="3" hidden="1">{"assumptions and inputs",#N/A,FALSE,"valuation";"intermediate calculations",#N/A,FALSE,"valuation";"dollar conversion",#N/A,FALSE,"valuation";"analysis at various prices",#N/A,FALSE,"valuation"}</definedName>
    <definedName name="pç_1" localSheetId="4" hidden="1">{"assumptions and inputs",#N/A,FALSE,"valuation";"intermediate calculations",#N/A,FALSE,"valuation";"dollar conversion",#N/A,FALSE,"valuation";"analysis at various prices",#N/A,FALSE,"valuation"}</definedName>
    <definedName name="pç_1" hidden="1">{"assumptions and inputs",#N/A,FALSE,"valuation";"intermediate calculations",#N/A,FALSE,"valuation";"dollar conversion",#N/A,FALSE,"valuation";"analysis at various prices",#N/A,FALSE,"valuation"}</definedName>
    <definedName name="Proj_Dibens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_1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_1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_1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_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n.output" localSheetId="2" hidden="1">{"assumptions and inputs",#N/A,FALSE,"valuation";"intermediate calculations",#N/A,FALSE,"valuation";"dollar conversion",#N/A,FALSE,"valuation";"analysis at various prices",#N/A,FALSE,"valuation"}</definedName>
    <definedName name="rn.output" localSheetId="3" hidden="1">{"assumptions and inputs",#N/A,FALSE,"valuation";"intermediate calculations",#N/A,FALSE,"valuation";"dollar conversion",#N/A,FALSE,"valuation";"analysis at various prices",#N/A,FALSE,"valuation"}</definedName>
    <definedName name="rn.output" localSheetId="4" hidden="1">{"assumptions and inputs",#N/A,FALSE,"valuation";"intermediate calculations",#N/A,FALSE,"valuation";"dollar conversion",#N/A,FALSE,"valuation";"analysis at various prices",#N/A,FALSE,"valuation"}</definedName>
    <definedName name="rn.output" hidden="1">{"assumptions and inputs",#N/A,FALSE,"valuation";"intermediate calculations",#N/A,FALSE,"valuation";"dollar conversion",#N/A,FALSE,"valuation";"analysis at various prices",#N/A,FALSE,"valuation"}</definedName>
    <definedName name="rn.output_1" localSheetId="2" hidden="1">{"assumptions and inputs",#N/A,FALSE,"valuation";"intermediate calculations",#N/A,FALSE,"valuation";"dollar conversion",#N/A,FALSE,"valuation";"analysis at various prices",#N/A,FALSE,"valuation"}</definedName>
    <definedName name="rn.output_1" localSheetId="3" hidden="1">{"assumptions and inputs",#N/A,FALSE,"valuation";"intermediate calculations",#N/A,FALSE,"valuation";"dollar conversion",#N/A,FALSE,"valuation";"analysis at various prices",#N/A,FALSE,"valuation"}</definedName>
    <definedName name="rn.output_1" localSheetId="4" hidden="1">{"assumptions and inputs",#N/A,FALSE,"valuation";"intermediate calculations",#N/A,FALSE,"valuation";"dollar conversion",#N/A,FALSE,"valuation";"analysis at various prices",#N/A,FALSE,"valuation"}</definedName>
    <definedName name="rn.output_1" hidden="1">{"assumptions and inputs",#N/A,FALSE,"valuation";"intermediate calculations",#N/A,FALSE,"valuation";"dollar conversion",#N/A,FALSE,"valuation";"analysis at various prices",#N/A,FALSE,"valuation"}</definedName>
    <definedName name="sd" localSheetId="2" hidden="1">{#N/A,#N/A,FALSE,"MIAMI"}</definedName>
    <definedName name="sd" localSheetId="3" hidden="1">{#N/A,#N/A,FALSE,"MIAMI"}</definedName>
    <definedName name="sd" localSheetId="4" hidden="1">{#N/A,#N/A,FALSE,"MIAMI"}</definedName>
    <definedName name="sd" hidden="1">{#N/A,#N/A,FALSE,"MIAMI"}</definedName>
    <definedName name="sd_1" localSheetId="2" hidden="1">{#N/A,#N/A,FALSE,"MIAMI"}</definedName>
    <definedName name="sd_1" localSheetId="3" hidden="1">{#N/A,#N/A,FALSE,"MIAMI"}</definedName>
    <definedName name="sd_1" localSheetId="4" hidden="1">{#N/A,#N/A,FALSE,"MIAMI"}</definedName>
    <definedName name="sd_1" hidden="1">{#N/A,#N/A,FALSE,"MIAMI"}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_1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_1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_1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_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itor" localSheetId="2" hidden="1">{"assumptions and inputs",#N/A,FALSE,"valuation";"intermediate calculations",#N/A,FALSE,"valuation";"dollar conversion",#N/A,FALSE,"valuation";"analysis at various prices",#N/A,FALSE,"valuation"}</definedName>
    <definedName name="Vitor" localSheetId="3" hidden="1">{"assumptions and inputs",#N/A,FALSE,"valuation";"intermediate calculations",#N/A,FALSE,"valuation";"dollar conversion",#N/A,FALSE,"valuation";"analysis at various prices",#N/A,FALSE,"valuation"}</definedName>
    <definedName name="Vitor" localSheetId="4" hidden="1">{"assumptions and inputs",#N/A,FALSE,"valuation";"intermediate calculations",#N/A,FALSE,"valuation";"dollar conversion",#N/A,FALSE,"valuation";"analysis at various prices",#N/A,FALSE,"valuation"}</definedName>
    <definedName name="Vitor" hidden="1">{"assumptions and inputs",#N/A,FALSE,"valuation";"intermediate calculations",#N/A,FALSE,"valuation";"dollar conversion",#N/A,FALSE,"valuation";"analysis at various prices",#N/A,FALSE,"valuation"}</definedName>
    <definedName name="Vitor_1" localSheetId="2" hidden="1">{"assumptions and inputs",#N/A,FALSE,"valuation";"intermediate calculations",#N/A,FALSE,"valuation";"dollar conversion",#N/A,FALSE,"valuation";"analysis at various prices",#N/A,FALSE,"valuation"}</definedName>
    <definedName name="Vitor_1" localSheetId="3" hidden="1">{"assumptions and inputs",#N/A,FALSE,"valuation";"intermediate calculations",#N/A,FALSE,"valuation";"dollar conversion",#N/A,FALSE,"valuation";"analysis at various prices",#N/A,FALSE,"valuation"}</definedName>
    <definedName name="Vitor_1" localSheetId="4" hidden="1">{"assumptions and inputs",#N/A,FALSE,"valuation";"intermediate calculations",#N/A,FALSE,"valuation";"dollar conversion",#N/A,FALSE,"valuation";"analysis at various prices",#N/A,FALSE,"valuation"}</definedName>
    <definedName name="Vitor_1" hidden="1">{"assumptions and inputs",#N/A,FALSE,"valuation";"intermediate calculations",#N/A,FALSE,"valuation";"dollar conversion",#N/A,FALSE,"valuation";"analysis at various prices",#N/A,FALSE,"valuation"}</definedName>
    <definedName name="vitor2" localSheetId="2" hidden="1">{"assumptions and inputs",#N/A,FALSE,"valuation";"intermediate calculations",#N/A,FALSE,"valuation";"dollar conversion",#N/A,FALSE,"valuation";"analysis at various prices",#N/A,FALSE,"valuation"}</definedName>
    <definedName name="vitor2" localSheetId="3" hidden="1">{"assumptions and inputs",#N/A,FALSE,"valuation";"intermediate calculations",#N/A,FALSE,"valuation";"dollar conversion",#N/A,FALSE,"valuation";"analysis at various prices",#N/A,FALSE,"valuation"}</definedName>
    <definedName name="vitor2" localSheetId="4" hidden="1">{"assumptions and inputs",#N/A,FALSE,"valuation";"intermediate calculations",#N/A,FALSE,"valuation";"dollar conversion",#N/A,FALSE,"valuation";"analysis at various prices",#N/A,FALSE,"valuation"}</definedName>
    <definedName name="vitor2" hidden="1">{"assumptions and inputs",#N/A,FALSE,"valuation";"intermediate calculations",#N/A,FALSE,"valuation";"dollar conversion",#N/A,FALSE,"valuation";"analysis at various prices",#N/A,FALSE,"valuation"}</definedName>
    <definedName name="vitor2_1" localSheetId="2" hidden="1">{"assumptions and inputs",#N/A,FALSE,"valuation";"intermediate calculations",#N/A,FALSE,"valuation";"dollar conversion",#N/A,FALSE,"valuation";"analysis at various prices",#N/A,FALSE,"valuation"}</definedName>
    <definedName name="vitor2_1" localSheetId="3" hidden="1">{"assumptions and inputs",#N/A,FALSE,"valuation";"intermediate calculations",#N/A,FALSE,"valuation";"dollar conversion",#N/A,FALSE,"valuation";"analysis at various prices",#N/A,FALSE,"valuation"}</definedName>
    <definedName name="vitor2_1" localSheetId="4" hidden="1">{"assumptions and inputs",#N/A,FALSE,"valuation";"intermediate calculations",#N/A,FALSE,"valuation";"dollar conversion",#N/A,FALSE,"valuation";"analysis at various prices",#N/A,FALSE,"valuation"}</definedName>
    <definedName name="vitor2_1" hidden="1">{"assumptions and inputs",#N/A,FALSE,"valuation";"intermediate calculations",#N/A,FALSE,"valuation";"dollar conversion",#N/A,FALSE,"valuation";"analysis at various prices",#N/A,FALSE,"valuation"}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_1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_1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_1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_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" localSheetId="2" hidden="1">{"assumptions and inputs",#N/A,FALSE,"valuation";"intermediate calculations",#N/A,FALSE,"valuation";"dollar conversion",#N/A,FALSE,"valuation";"analysis at various prices",#N/A,FALSE,"valuation"}</definedName>
    <definedName name="wrn" localSheetId="3" hidden="1">{"assumptions and inputs",#N/A,FALSE,"valuation";"intermediate calculations",#N/A,FALSE,"valuation";"dollar conversion",#N/A,FALSE,"valuation";"analysis at various prices",#N/A,FALSE,"valuation"}</definedName>
    <definedName name="wrn" localSheetId="4" hidden="1">{"assumptions and inputs",#N/A,FALSE,"valuation";"intermediate calculations",#N/A,FALSE,"valuation";"dollar conversion",#N/A,FALSE,"valuation";"analysis at various prices",#N/A,FALSE,"valuation"}</definedName>
    <definedName name="wrn" hidden="1">{"assumptions and inputs",#N/A,FALSE,"valuation";"intermediate calculations",#N/A,FALSE,"valuation";"dollar conversion",#N/A,FALSE,"valuation";"analysis at various prices",#N/A,FALSE,"valuation"}</definedName>
    <definedName name="wrn.aitotal." localSheetId="2" hidden="1">{#N/A,#N/A,FALSE,"AI-TOTAL"}</definedName>
    <definedName name="wrn.aitotal." localSheetId="3" hidden="1">{#N/A,#N/A,FALSE,"AI-TOTAL"}</definedName>
    <definedName name="wrn.aitotal." localSheetId="4" hidden="1">{#N/A,#N/A,FALSE,"AI-TOTAL"}</definedName>
    <definedName name="wrn.aitotal." hidden="1">{#N/A,#N/A,FALSE,"AI-TOTAL"}</definedName>
    <definedName name="wrn.aitotal._1" localSheetId="2" hidden="1">{#N/A,#N/A,FALSE,"AI-TOTAL"}</definedName>
    <definedName name="wrn.aitotal._1" localSheetId="3" hidden="1">{#N/A,#N/A,FALSE,"AI-TOTAL"}</definedName>
    <definedName name="wrn.aitotal._1" localSheetId="4" hidden="1">{#N/A,#N/A,FALSE,"AI-TOTAL"}</definedName>
    <definedName name="wrn.aitotal._1" hidden="1">{#N/A,#N/A,FALSE,"AI-TOTAL"}</definedName>
    <definedName name="wrn.asset." localSheetId="2" hidden="1">{#N/A,#N/A,FALSE,"NY-GC-IB"}</definedName>
    <definedName name="wrn.asset." localSheetId="3" hidden="1">{#N/A,#N/A,FALSE,"NY-GC-IB"}</definedName>
    <definedName name="wrn.asset." localSheetId="4" hidden="1">{#N/A,#N/A,FALSE,"NY-GC-IB"}</definedName>
    <definedName name="wrn.asset." hidden="1">{#N/A,#N/A,FALSE,"NY-GC-IB"}</definedName>
    <definedName name="wrn.asset._1" localSheetId="2" hidden="1">{#N/A,#N/A,FALSE,"NY-GC-IB"}</definedName>
    <definedName name="wrn.asset._1" localSheetId="3" hidden="1">{#N/A,#N/A,FALSE,"NY-GC-IB"}</definedName>
    <definedName name="wrn.asset._1" localSheetId="4" hidden="1">{#N/A,#N/A,FALSE,"NY-GC-IB"}</definedName>
    <definedName name="wrn.asset._1" hidden="1">{#N/A,#N/A,FALSE,"NY-GC-IB"}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_1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_1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_1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_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ib." localSheetId="2" hidden="1">{#N/A,#N/A,FALSE,"NY-GC-IB"}</definedName>
    <definedName name="wrn.ib." localSheetId="3" hidden="1">{#N/A,#N/A,FALSE,"NY-GC-IB"}</definedName>
    <definedName name="wrn.ib." localSheetId="4" hidden="1">{#N/A,#N/A,FALSE,"NY-GC-IB"}</definedName>
    <definedName name="wrn.ib." hidden="1">{#N/A,#N/A,FALSE,"NY-GC-IB"}</definedName>
    <definedName name="wrn.ib._1" localSheetId="2" hidden="1">{#N/A,#N/A,FALSE,"NY-GC-IB"}</definedName>
    <definedName name="wrn.ib._1" localSheetId="3" hidden="1">{#N/A,#N/A,FALSE,"NY-GC-IB"}</definedName>
    <definedName name="wrn.ib._1" localSheetId="4" hidden="1">{#N/A,#N/A,FALSE,"NY-GC-IB"}</definedName>
    <definedName name="wrn.ib._1" hidden="1">{#N/A,#N/A,FALSE,"NY-GC-IB"}</definedName>
    <definedName name="wrn.inter1." localSheetId="2" hidden="1">{#N/A,#N/A,FALSE,"INTERBANCO"}</definedName>
    <definedName name="wrn.inter1." localSheetId="3" hidden="1">{#N/A,#N/A,FALSE,"INTERBANCO"}</definedName>
    <definedName name="wrn.inter1." localSheetId="4" hidden="1">{#N/A,#N/A,FALSE,"INTERBANCO"}</definedName>
    <definedName name="wrn.inter1." hidden="1">{#N/A,#N/A,FALSE,"INTERBANCO"}</definedName>
    <definedName name="wrn.inter1._1" localSheetId="2" hidden="1">{#N/A,#N/A,FALSE,"INTERBANCO"}</definedName>
    <definedName name="wrn.inter1._1" localSheetId="3" hidden="1">{#N/A,#N/A,FALSE,"INTERBANCO"}</definedName>
    <definedName name="wrn.inter1._1" localSheetId="4" hidden="1">{#N/A,#N/A,FALSE,"INTERBANCO"}</definedName>
    <definedName name="wrn.inter1._1" hidden="1">{#N/A,#N/A,FALSE,"INTERBANCO"}</definedName>
    <definedName name="wrn.inter2." localSheetId="2" hidden="1">{#N/A,#N/A,FALSE,"INTERBANCO"}</definedName>
    <definedName name="wrn.inter2." localSheetId="3" hidden="1">{#N/A,#N/A,FALSE,"INTERBANCO"}</definedName>
    <definedName name="wrn.inter2." localSheetId="4" hidden="1">{#N/A,#N/A,FALSE,"INTERBANCO"}</definedName>
    <definedName name="wrn.inter2." hidden="1">{#N/A,#N/A,FALSE,"INTERBANCO"}</definedName>
    <definedName name="wrn.inter2._1" localSheetId="2" hidden="1">{#N/A,#N/A,FALSE,"INTERBANCO"}</definedName>
    <definedName name="wrn.inter2._1" localSheetId="3" hidden="1">{#N/A,#N/A,FALSE,"INTERBANCO"}</definedName>
    <definedName name="wrn.inter2._1" localSheetId="4" hidden="1">{#N/A,#N/A,FALSE,"INTERBANCO"}</definedName>
    <definedName name="wrn.inter2._1" hidden="1">{#N/A,#N/A,FALSE,"INTERBANCO"}</definedName>
    <definedName name="wrn.ir." localSheetId="2" hidden="1">{#N/A,#N/A,FALSE,"AI-TOTAL"}</definedName>
    <definedName name="wrn.ir." localSheetId="3" hidden="1">{#N/A,#N/A,FALSE,"AI-TOTAL"}</definedName>
    <definedName name="wrn.ir." localSheetId="4" hidden="1">{#N/A,#N/A,FALSE,"AI-TOTAL"}</definedName>
    <definedName name="wrn.ir." hidden="1">{#N/A,#N/A,FALSE,"AI-TOTAL"}</definedName>
    <definedName name="wrn.ir._1" localSheetId="2" hidden="1">{#N/A,#N/A,FALSE,"AI-TOTAL"}</definedName>
    <definedName name="wrn.ir._1" localSheetId="3" hidden="1">{#N/A,#N/A,FALSE,"AI-TOTAL"}</definedName>
    <definedName name="wrn.ir._1" localSheetId="4" hidden="1">{#N/A,#N/A,FALSE,"AI-TOTAL"}</definedName>
    <definedName name="wrn.ir._1" hidden="1">{#N/A,#N/A,FALSE,"AI-TOTAL"}</definedName>
    <definedName name="wrn.lux1." localSheetId="2" hidden="1">{#N/A,#N/A,FALSE,"LUXEMBURGO"}</definedName>
    <definedName name="wrn.lux1." localSheetId="3" hidden="1">{#N/A,#N/A,FALSE,"LUXEMBURGO"}</definedName>
    <definedName name="wrn.lux1." localSheetId="4" hidden="1">{#N/A,#N/A,FALSE,"LUXEMBURGO"}</definedName>
    <definedName name="wrn.lux1." hidden="1">{#N/A,#N/A,FALSE,"LUXEMBURGO"}</definedName>
    <definedName name="wrn.lux1._1" localSheetId="2" hidden="1">{#N/A,#N/A,FALSE,"LUXEMBURGO"}</definedName>
    <definedName name="wrn.lux1._1" localSheetId="3" hidden="1">{#N/A,#N/A,FALSE,"LUXEMBURGO"}</definedName>
    <definedName name="wrn.lux1._1" localSheetId="4" hidden="1">{#N/A,#N/A,FALSE,"LUXEMBURGO"}</definedName>
    <definedName name="wrn.lux1._1" hidden="1">{#N/A,#N/A,FALSE,"LUXEMBURGO"}</definedName>
    <definedName name="wrn.lux2." localSheetId="2" hidden="1">{#N/A,#N/A,FALSE,"LUXEMBURGO"}</definedName>
    <definedName name="wrn.lux2." localSheetId="3" hidden="1">{#N/A,#N/A,FALSE,"LUXEMBURGO"}</definedName>
    <definedName name="wrn.lux2." localSheetId="4" hidden="1">{#N/A,#N/A,FALSE,"LUXEMBURGO"}</definedName>
    <definedName name="wrn.lux2." hidden="1">{#N/A,#N/A,FALSE,"LUXEMBURGO"}</definedName>
    <definedName name="wrn.lux2._1" localSheetId="2" hidden="1">{#N/A,#N/A,FALSE,"LUXEMBURGO"}</definedName>
    <definedName name="wrn.lux2._1" localSheetId="3" hidden="1">{#N/A,#N/A,FALSE,"LUXEMBURGO"}</definedName>
    <definedName name="wrn.lux2._1" localSheetId="4" hidden="1">{#N/A,#N/A,FALSE,"LUXEMBURGO"}</definedName>
    <definedName name="wrn.lux2._1" hidden="1">{#N/A,#N/A,FALSE,"LUXEMBURGO"}</definedName>
    <definedName name="wrn.miami1." localSheetId="2" hidden="1">{#N/A,#N/A,FALSE,"MIAMI"}</definedName>
    <definedName name="wrn.miami1." localSheetId="3" hidden="1">{#N/A,#N/A,FALSE,"MIAMI"}</definedName>
    <definedName name="wrn.miami1." localSheetId="4" hidden="1">{#N/A,#N/A,FALSE,"MIAMI"}</definedName>
    <definedName name="wrn.miami1." hidden="1">{#N/A,#N/A,FALSE,"MIAMI"}</definedName>
    <definedName name="wrn.miami1._1" localSheetId="2" hidden="1">{#N/A,#N/A,FALSE,"MIAMI"}</definedName>
    <definedName name="wrn.miami1._1" localSheetId="3" hidden="1">{#N/A,#N/A,FALSE,"MIAMI"}</definedName>
    <definedName name="wrn.miami1._1" localSheetId="4" hidden="1">{#N/A,#N/A,FALSE,"MIAMI"}</definedName>
    <definedName name="wrn.miami1._1" hidden="1">{#N/A,#N/A,FALSE,"MIAMI"}</definedName>
    <definedName name="wrn.miami2." localSheetId="2" hidden="1">{#N/A,#N/A,FALSE,"MIAMI"}</definedName>
    <definedName name="wrn.miami2." localSheetId="3" hidden="1">{#N/A,#N/A,FALSE,"MIAMI"}</definedName>
    <definedName name="wrn.miami2." localSheetId="4" hidden="1">{#N/A,#N/A,FALSE,"MIAMI"}</definedName>
    <definedName name="wrn.miami2." hidden="1">{#N/A,#N/A,FALSE,"MIAMI"}</definedName>
    <definedName name="wrn.miami2._1" localSheetId="2" hidden="1">{#N/A,#N/A,FALSE,"MIAMI"}</definedName>
    <definedName name="wrn.miami2._1" localSheetId="3" hidden="1">{#N/A,#N/A,FALSE,"MIAMI"}</definedName>
    <definedName name="wrn.miami2._1" localSheetId="4" hidden="1">{#N/A,#N/A,FALSE,"MIAMI"}</definedName>
    <definedName name="wrn.miami2._1" hidden="1">{#N/A,#N/A,FALSE,"MIAMI"}</definedName>
    <definedName name="wrn.nassau1." localSheetId="2" hidden="1">{#N/A,#N/A,FALSE,"NASSAU"}</definedName>
    <definedName name="wrn.nassau1." localSheetId="3" hidden="1">{#N/A,#N/A,FALSE,"NASSAU"}</definedName>
    <definedName name="wrn.nassau1." localSheetId="4" hidden="1">{#N/A,#N/A,FALSE,"NASSAU"}</definedName>
    <definedName name="wrn.nassau1." hidden="1">{#N/A,#N/A,FALSE,"NASSAU"}</definedName>
    <definedName name="wrn.nassau1._1" localSheetId="2" hidden="1">{#N/A,#N/A,FALSE,"NASSAU"}</definedName>
    <definedName name="wrn.nassau1._1" localSheetId="3" hidden="1">{#N/A,#N/A,FALSE,"NASSAU"}</definedName>
    <definedName name="wrn.nassau1._1" localSheetId="4" hidden="1">{#N/A,#N/A,FALSE,"NASSAU"}</definedName>
    <definedName name="wrn.nassau1._1" hidden="1">{#N/A,#N/A,FALSE,"NASSAU"}</definedName>
    <definedName name="wrn.nassau2." localSheetId="2" hidden="1">{#N/A,#N/A,FALSE,"NASSAU"}</definedName>
    <definedName name="wrn.nassau2." localSheetId="3" hidden="1">{#N/A,#N/A,FALSE,"NASSAU"}</definedName>
    <definedName name="wrn.nassau2." localSheetId="4" hidden="1">{#N/A,#N/A,FALSE,"NASSAU"}</definedName>
    <definedName name="wrn.nassau2." hidden="1">{#N/A,#N/A,FALSE,"NASSAU"}</definedName>
    <definedName name="wrn.nassau2._1" localSheetId="2" hidden="1">{#N/A,#N/A,FALSE,"NASSAU"}</definedName>
    <definedName name="wrn.nassau2._1" localSheetId="3" hidden="1">{#N/A,#N/A,FALSE,"NASSAU"}</definedName>
    <definedName name="wrn.nassau2._1" localSheetId="4" hidden="1">{#N/A,#N/A,FALSE,"NASSAU"}</definedName>
    <definedName name="wrn.nassau2._1" hidden="1">{#N/A,#N/A,FALSE,"NASSAU"}</definedName>
    <definedName name="wrn.nygc." localSheetId="2" hidden="1">{#N/A,#N/A,FALSE,"NY-GC-IB";#N/A,#N/A,FALSE,"NY-GC-IB"}</definedName>
    <definedName name="wrn.nygc." localSheetId="3" hidden="1">{#N/A,#N/A,FALSE,"NY-GC-IB";#N/A,#N/A,FALSE,"NY-GC-IB"}</definedName>
    <definedName name="wrn.nygc." localSheetId="4" hidden="1">{#N/A,#N/A,FALSE,"NY-GC-IB";#N/A,#N/A,FALSE,"NY-GC-IB"}</definedName>
    <definedName name="wrn.nygc." hidden="1">{#N/A,#N/A,FALSE,"NY-GC-IB";#N/A,#N/A,FALSE,"NY-GC-IB"}</definedName>
    <definedName name="wrn.nygc._1" localSheetId="2" hidden="1">{#N/A,#N/A,FALSE,"NY-GC-IB";#N/A,#N/A,FALSE,"NY-GC-IB"}</definedName>
    <definedName name="wrn.nygc._1" localSheetId="3" hidden="1">{#N/A,#N/A,FALSE,"NY-GC-IB";#N/A,#N/A,FALSE,"NY-GC-IB"}</definedName>
    <definedName name="wrn.nygc._1" localSheetId="4" hidden="1">{#N/A,#N/A,FALSE,"NY-GC-IB";#N/A,#N/A,FALSE,"NY-GC-IB"}</definedName>
    <definedName name="wrn.nygc._1" hidden="1">{#N/A,#N/A,FALSE,"NY-GC-IB";#N/A,#N/A,FALSE,"NY-GC-IB"}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output._1" localSheetId="2" hidden="1">{"assumptions and inputs",#N/A,FALSE,"valuation";"intermediate calculations",#N/A,FALSE,"valuation";"dollar conversion",#N/A,FALSE,"valuation";"analysis at various prices",#N/A,FALSE,"valuation"}</definedName>
    <definedName name="wrn.output._1" localSheetId="3" hidden="1">{"assumptions and inputs",#N/A,FALSE,"valuation";"intermediate calculations",#N/A,FALSE,"valuation";"dollar conversion",#N/A,FALSE,"valuation";"analysis at various prices",#N/A,FALSE,"valuation"}</definedName>
    <definedName name="wrn.output._1" localSheetId="4" hidden="1">{"assumptions and inputs",#N/A,FALSE,"valuation";"intermediate calculations",#N/A,FALSE,"valuation";"dollar conversion",#N/A,FALSE,"valuation";"analysis at various prices",#N/A,FALSE,"valuation"}</definedName>
    <definedName name="wrn.output._1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_1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_1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_1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_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UBLICAÇÃO." localSheetId="2" hidden="1">{#N/A,#N/A,FALSE,"Balanço";#N/A,#N/A,FALSE,"Resultado";#N/A,#N/A,FALSE,"Mutações";#N/A,#N/A,FALSE,"DOAR";#N/A,#N/A,FALSE,"Notas";#N/A,#N/A,FALSE,"Diret. (2)"}</definedName>
    <definedName name="wrn.PUBLICAÇÃO." localSheetId="3" hidden="1">{#N/A,#N/A,FALSE,"Balanço";#N/A,#N/A,FALSE,"Resultado";#N/A,#N/A,FALSE,"Mutações";#N/A,#N/A,FALSE,"DOAR";#N/A,#N/A,FALSE,"Notas";#N/A,#N/A,FALSE,"Diret. (2)"}</definedName>
    <definedName name="wrn.PUBLICAÇÃO." localSheetId="4" hidden="1">{#N/A,#N/A,FALSE,"Balanço";#N/A,#N/A,FALSE,"Resultado";#N/A,#N/A,FALSE,"Mutações";#N/A,#N/A,FALSE,"DOAR";#N/A,#N/A,FALSE,"Notas";#N/A,#N/A,FALSE,"Diret. (2)"}</definedName>
    <definedName name="wrn.PUBLICAÇÃO." hidden="1">{#N/A,#N/A,FALSE,"Balanço";#N/A,#N/A,FALSE,"Resultado";#N/A,#N/A,FALSE,"Mutações";#N/A,#N/A,FALSE,"DOAR";#N/A,#N/A,FALSE,"Notas";#N/A,#N/A,FALSE,"Diret. (2)"}</definedName>
    <definedName name="wrn.PUBLICAÇÃO._1" localSheetId="2" hidden="1">{#N/A,#N/A,FALSE,"Balanço";#N/A,#N/A,FALSE,"Resultado";#N/A,#N/A,FALSE,"Mutações";#N/A,#N/A,FALSE,"DOAR";#N/A,#N/A,FALSE,"Notas";#N/A,#N/A,FALSE,"Diret. (2)"}</definedName>
    <definedName name="wrn.PUBLICAÇÃO._1" localSheetId="3" hidden="1">{#N/A,#N/A,FALSE,"Balanço";#N/A,#N/A,FALSE,"Resultado";#N/A,#N/A,FALSE,"Mutações";#N/A,#N/A,FALSE,"DOAR";#N/A,#N/A,FALSE,"Notas";#N/A,#N/A,FALSE,"Diret. (2)"}</definedName>
    <definedName name="wrn.PUBLICAÇÃO._1" localSheetId="4" hidden="1">{#N/A,#N/A,FALSE,"Balanço";#N/A,#N/A,FALSE,"Resultado";#N/A,#N/A,FALSE,"Mutações";#N/A,#N/A,FALSE,"DOAR";#N/A,#N/A,FALSE,"Notas";#N/A,#N/A,FALSE,"Diret. (2)"}</definedName>
    <definedName name="wrn.PUBLICAÇÃO._1" hidden="1">{#N/A,#N/A,FALSE,"Balanço";#N/A,#N/A,FALSE,"Resultado";#N/A,#N/A,FALSE,"Mutações";#N/A,#N/A,FALSE,"DOAR";#N/A,#N/A,FALSE,"Notas";#N/A,#N/A,FALSE,"Diret. (2)"}</definedName>
    <definedName name="wrn.surin." localSheetId="2" hidden="1">{#N/A,#N/A,FALSE,"SURIN-LOND"}</definedName>
    <definedName name="wrn.surin." localSheetId="3" hidden="1">{#N/A,#N/A,FALSE,"SURIN-LOND"}</definedName>
    <definedName name="wrn.surin." localSheetId="4" hidden="1">{#N/A,#N/A,FALSE,"SURIN-LOND"}</definedName>
    <definedName name="wrn.surin." hidden="1">{#N/A,#N/A,FALSE,"SURIN-LOND"}</definedName>
    <definedName name="wrn.surin._1" localSheetId="2" hidden="1">{#N/A,#N/A,FALSE,"SURIN-LOND"}</definedName>
    <definedName name="wrn.surin._1" localSheetId="3" hidden="1">{#N/A,#N/A,FALSE,"SURIN-LOND"}</definedName>
    <definedName name="wrn.surin._1" localSheetId="4" hidden="1">{#N/A,#N/A,FALSE,"SURIN-LOND"}</definedName>
    <definedName name="wrn.surin._1" hidden="1">{#N/A,#N/A,FALSE,"SURIN-LOND"}</definedName>
    <definedName name="wrn_1" localSheetId="2" hidden="1">{"assumptions and inputs",#N/A,FALSE,"valuation";"intermediate calculations",#N/A,FALSE,"valuation";"dollar conversion",#N/A,FALSE,"valuation";"analysis at various prices",#N/A,FALSE,"valuation"}</definedName>
    <definedName name="wrn_1" localSheetId="3" hidden="1">{"assumptions and inputs",#N/A,FALSE,"valuation";"intermediate calculations",#N/A,FALSE,"valuation";"dollar conversion",#N/A,FALSE,"valuation";"analysis at various prices",#N/A,FALSE,"valuation"}</definedName>
    <definedName name="wrn_1" localSheetId="4" hidden="1">{"assumptions and inputs",#N/A,FALSE,"valuation";"intermediate calculations",#N/A,FALSE,"valuation";"dollar conversion",#N/A,FALSE,"valuation";"analysis at various prices",#N/A,FALSE,"valuation"}</definedName>
    <definedName name="wrn_1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rn1.output_1" localSheetId="2" hidden="1">{"assumptions and inputs",#N/A,FALSE,"valuation";"intermediate calculations",#N/A,FALSE,"valuation";"dollar conversion",#N/A,FALSE,"valuation";"analysis at various prices",#N/A,FALSE,"valuation"}</definedName>
    <definedName name="wrn1.output_1" localSheetId="3" hidden="1">{"assumptions and inputs",#N/A,FALSE,"valuation";"intermediate calculations",#N/A,FALSE,"valuation";"dollar conversion",#N/A,FALSE,"valuation";"analysis at various prices",#N/A,FALSE,"valuation"}</definedName>
    <definedName name="wrn1.output_1" localSheetId="4" hidden="1">{"assumptions and inputs",#N/A,FALSE,"valuation";"intermediate calculations",#N/A,FALSE,"valuation";"dollar conversion",#N/A,FALSE,"valuation";"analysis at various prices",#N/A,FALSE,"valuation"}</definedName>
    <definedName name="wrn1.output_1" hidden="1">{"assumptions and inputs",#N/A,FALSE,"valuation";"intermediate calculations",#N/A,FALSE,"valuation";"dollar conversion",#N/A,FALSE,"valuation";"analysis at various prices",#N/A,FALSE,"valuation"}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9" l="1"/>
  <c r="I11" i="9"/>
  <c r="G17" i="9"/>
  <c r="F17" i="9"/>
  <c r="E17" i="9"/>
  <c r="D17" i="9"/>
  <c r="D17" i="7" l="1"/>
  <c r="E25" i="2" l="1"/>
  <c r="F25" i="2"/>
  <c r="G25" i="2"/>
  <c r="H25" i="2"/>
  <c r="I24" i="2" l="1"/>
  <c r="I21" i="2"/>
  <c r="I22" i="2" s="1"/>
  <c r="I10" i="2"/>
  <c r="I9" i="2"/>
  <c r="G15" i="4" l="1"/>
  <c r="G11" i="4"/>
  <c r="D25" i="2" l="1"/>
  <c r="I25" i="2" s="1"/>
  <c r="D15" i="5" l="1"/>
  <c r="F16" i="4"/>
  <c r="E16" i="4"/>
  <c r="D16" i="4"/>
  <c r="G16" i="4" l="1"/>
</calcChain>
</file>

<file path=xl/comments1.xml><?xml version="1.0" encoding="utf-8"?>
<comments xmlns="http://schemas.openxmlformats.org/spreadsheetml/2006/main">
  <authors>
    <author>Instalador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Relação captada por Saldo da exposição, pelo Banco, ao risco de inadimplência &lt;ExpSldJun2020&gt;, condicionado por Situação corrente &lt;Sit&gt; Anormal da operação com características de crédito e Vencido a mais de 90 dias;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Relação captada por Saldo da exposição, pelo Banco, ao risco de inadimplência &lt;ExpSldJun2020&gt;, condicionado por Situação corrente &lt;Sit&gt; Normal da operação com características de crédito e Vencido até 90 dias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Relação captada por: Provisões – Estoques de PCLD inventariados na data-base da safra de referência &lt; SldPrvJun&gt;, condicionado por Situação corrente &lt;Sit&gt; Anormal, Normal e Vencido da operação com características de crédito; adiantamentos – Saldo da exposição, pelo Banco, ao risco de inadimplência &lt;ExpSldJun2020&gt;, condicionado por Situação corrente &lt;Sit&gt; Anormal, Normal e Vencido da operação com características de crédito e Modalidade de Operação &lt;ModOpr&gt; ADD; rendas a apropriar – Rendas a Apropriar acumuladas até a data-base &lt;RndAApr&gt; condicionado por Situação corrente &lt;Sit&gt; Anormal, Normal e Vencido da operação com características de crédito.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Instalador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&lt;ExpSldDez2019&gt;, condicionado por Situação corrente &lt;Sit&gt; Anormal da operação com características de crédito e Vencido a mais de 90 dias;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saldo da planilha cr1 - operações anormais em junho/2020.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<sst xmlns="http://schemas.openxmlformats.org/spreadsheetml/2006/main" count="191" uniqueCount="124">
  <si>
    <t>Tabela KM1: Informações quantitativas sobre os requerimentos prudenciais</t>
  </si>
  <si>
    <t xml:space="preserve">Frequência: Trimestral </t>
  </si>
  <si>
    <t>Data-Base: 31/12/2022</t>
  </si>
  <si>
    <t>a</t>
  </si>
  <si>
    <t>b</t>
  </si>
  <si>
    <t>c</t>
  </si>
  <si>
    <t>d</t>
  </si>
  <si>
    <t>e</t>
  </si>
  <si>
    <t>R$ Mil</t>
  </si>
  <si>
    <t>CAPITAL REGULAMENTAR - VALORES</t>
  </si>
  <si>
    <t>Capital Principal</t>
  </si>
  <si>
    <t>Nível l</t>
  </si>
  <si>
    <t>Patrimônio de Referência (PR)</t>
  </si>
  <si>
    <t>3b</t>
  </si>
  <si>
    <t>Excesso dos recursos aplicados no ativo permanente</t>
  </si>
  <si>
    <t>3c</t>
  </si>
  <si>
    <t>Destaque do PR</t>
  </si>
  <si>
    <t>ATIVOS PONDERADOS PELO RISCO (RWA) - VALORES</t>
  </si>
  <si>
    <t>RWA total</t>
  </si>
  <si>
    <t>CAPITAL REGULAMENTAR COMO PROPORÇÃO DO RWA</t>
  </si>
  <si>
    <t>Índice de Capital Principal (ICP) (%)</t>
  </si>
  <si>
    <t>Índice de Nível 1 (%)</t>
  </si>
  <si>
    <t>Índice de Basileia (%)</t>
  </si>
  <si>
    <t>ADICIONAL DE CAPITAL PRINCIPAL (ACP) COMO PROPORÇÃO DO RWA</t>
  </si>
  <si>
    <t>Adicional de Conservação de Capital Principal - ACPConservação (%)</t>
  </si>
  <si>
    <t>Adicional de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</si>
  <si>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</si>
  <si>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</si>
  <si>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</si>
  <si>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RAZÃO DE ALAVANCAGEM (RA)</t>
  </si>
  <si>
    <t>Exposição total</t>
  </si>
  <si>
    <t>RA (%)</t>
  </si>
  <si>
    <t>INDICADOR DE LIQUIDEZ DE CURTO PRAZO (LCR)</t>
  </si>
  <si>
    <t>Total de Ativos de Alta Liquidez (HQLA)</t>
  </si>
  <si>
    <t>N/A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</si>
  <si>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</si>
  <si>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</si>
  <si>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</si>
  <si>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</si>
  <si>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</si>
  <si>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</si>
  <si>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>Tabela OV1: Visão geral dos ativos ponderados pelo risco (RWA)</t>
  </si>
  <si>
    <t>Frequência: Trimestral</t>
  </si>
  <si>
    <t>f</t>
  </si>
  <si>
    <t>RWA</t>
  </si>
  <si>
    <t>Requerimento mínimo de PR¹</t>
  </si>
  <si>
    <t>Risco de Crédito - tratamento mediante abordagem padronizada</t>
  </si>
  <si>
    <t>Risco de crédito em sentido estrito</t>
  </si>
  <si>
    <t>Risco de crédito de contraparte (CCR)</t>
  </si>
  <si>
    <t>Do qual: requerimento calculado mediante abordagem padronizada para risco de crédito de contraparte (SA-CCR)</t>
  </si>
  <si>
    <t>7a</t>
  </si>
  <si>
    <t>Do qual: requerimento calculado mediante uso da abordagem CEM</t>
  </si>
  <si>
    <t>Do qual: mediante demais abordagens</t>
  </si>
  <si>
    <t>Acréscimo relativo ao ajuste associado à variação do valor dos derivativos em decorrência de variação da qualidade creditícia da contraparte (CVA)</t>
  </si>
  <si>
    <t>Cotas de fundos não consolidados – ativos subjacentes identificados</t>
  </si>
  <si>
    <t>Cotas de fundos não consolidados –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</si>
  <si>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</si>
  <si>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</si>
  <si>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Valores referentes às exposições não deduzidas no cálculo de PR</t>
  </si>
  <si>
    <t>Risco de mercado</t>
  </si>
  <si>
    <t>Do qual: requerimento calculado mediante abordagem padronizada (RWAMPAD)</t>
  </si>
  <si>
    <t>Do qual: requerimento calculado mediante modelo interno (RWAMINT)</t>
  </si>
  <si>
    <t>Risco operacional</t>
  </si>
  <si>
    <t>Total (2+6+10+12+13+14+16+25+20+24)</t>
  </si>
  <si>
    <t>Tabela CR1 - Qualidade creditícia das exposições</t>
  </si>
  <si>
    <t>Frequência: Semestral</t>
  </si>
  <si>
    <t>Qualidade creditícia das exposições</t>
  </si>
  <si>
    <t>Em R$ milhões</t>
  </si>
  <si>
    <t>Valor bruto:</t>
  </si>
  <si>
    <t>Provisões, adiantamentos e rendas a apropriar (c)</t>
  </si>
  <si>
    <t>Valor líquido (a+b-c)</t>
  </si>
  <si>
    <t>Exposições caracterizadas como operações em curso anormal (a)</t>
  </si>
  <si>
    <t>Em curso normal (b)</t>
  </si>
  <si>
    <t>Concessão de crédito</t>
  </si>
  <si>
    <t>Títulos de dívida</t>
  </si>
  <si>
    <t>2a</t>
  </si>
  <si>
    <t>dos quais: títulos soberanos nacionais</t>
  </si>
  <si>
    <t>2b</t>
  </si>
  <si>
    <t>dos quais: outros títulos</t>
  </si>
  <si>
    <t>Operações não contabilizadas no balanço patrimonial</t>
  </si>
  <si>
    <t>Total</t>
  </si>
  <si>
    <t>Fonte: GECON</t>
  </si>
  <si>
    <t>Tabela CR2 - Mudanças no estoque de operações em curso anormal</t>
  </si>
  <si>
    <t>Mudanças no estoque de operações em curso anormal</t>
  </si>
  <si>
    <t>Valor das operações que passaram a ser classificadas como em curso anormal no período corrente</t>
  </si>
  <si>
    <t>Valor das operações reclassificadas para curso normal</t>
  </si>
  <si>
    <t>Valor da baixa contábil por prejuízo</t>
  </si>
  <si>
    <t>Outros ajustes</t>
  </si>
  <si>
    <t>Fonte: GERAC</t>
  </si>
  <si>
    <t>Tabela MR1: Abordagem padronizada - fatores de risco associados ao risco de mercado</t>
  </si>
  <si>
    <t>RWAMPAD</t>
  </si>
  <si>
    <t>Taxas de juros</t>
  </si>
  <si>
    <t>1a</t>
  </si>
  <si>
    <t>Taxas de juros prefixada denominadas em Real (RWAJUR1)</t>
  </si>
  <si>
    <t>1b</t>
  </si>
  <si>
    <t>Taxas dos cupons de moeda estrangeira (RWAJUR2)</t>
  </si>
  <si>
    <t>1c</t>
  </si>
  <si>
    <t>Taxas dos cupons de índices de preço (RWAJUR3)</t>
  </si>
  <si>
    <t>1d</t>
  </si>
  <si>
    <t>Taxas dos cupons de taxas de juros (RWAJUR4)</t>
  </si>
  <si>
    <t>Preços de ações (RWAACS)</t>
  </si>
  <si>
    <t>Taxas de câmbio (RWACAM)</t>
  </si>
  <si>
    <t xml:space="preserve"> Preços de mercadorias (commodities) (RWACOM)</t>
  </si>
  <si>
    <t>Tabela IRRBB1 - Informações Quantitativas sobre o IRRBB</t>
  </si>
  <si>
    <t>Frequência: Anual</t>
  </si>
  <si>
    <t>Informações Relativas ao IRRBB</t>
  </si>
  <si>
    <t>Valores em R$</t>
  </si>
  <si>
    <r>
      <rPr>
        <b/>
        <sz val="11"/>
        <color theme="1"/>
        <rFont val="Calibri"/>
        <family val="2"/>
      </rPr>
      <t>Δ</t>
    </r>
    <r>
      <rPr>
        <b/>
        <sz val="11"/>
        <color theme="1"/>
        <rFont val="Calibri"/>
        <family val="2"/>
        <scheme val="minor"/>
      </rPr>
      <t>EVE</t>
    </r>
  </si>
  <si>
    <t>ΔNII</t>
  </si>
  <si>
    <t>Data-base</t>
  </si>
  <si>
    <t>Cenário paralelo de alta</t>
  </si>
  <si>
    <t>Cenário paralelo de baixa</t>
  </si>
  <si>
    <t>Cenário de aumento das taxas de juros de curto prazo</t>
  </si>
  <si>
    <t>Cenário de redução das taxas de juros de curto prazo</t>
  </si>
  <si>
    <r>
      <t xml:space="preserve">Cenário </t>
    </r>
    <r>
      <rPr>
        <b/>
        <sz val="11"/>
        <color theme="1"/>
        <rFont val="Calibri"/>
        <family val="2"/>
        <scheme val="minor"/>
      </rPr>
      <t>steepeneer</t>
    </r>
  </si>
  <si>
    <r>
      <t xml:space="preserve">Cenário </t>
    </r>
    <r>
      <rPr>
        <b/>
        <sz val="11"/>
        <color theme="1"/>
        <rFont val="Calibri"/>
        <family val="2"/>
        <scheme val="minor"/>
      </rPr>
      <t>flattener</t>
    </r>
  </si>
  <si>
    <t>Variação máxima</t>
  </si>
  <si>
    <t>Nível I do Patrimônio de Referência (PR)</t>
  </si>
  <si>
    <t>Fonte: GERIS</t>
  </si>
  <si>
    <t>Data-Base: 31/03/2023</t>
  </si>
  <si>
    <t>Valor das operações em curso anormal no final do período anterior (30/06/2022)</t>
  </si>
  <si>
    <t>Valor das operações em curso anormal no final do período corrente (31/12/2022)</t>
  </si>
  <si>
    <t>∆EVE</t>
  </si>
  <si>
    <t>∆NII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</si>
</sst>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_-;\-* #,##0_-;_-* &quot; - &quot;??_-;_-@_-"/>
    <numFmt numFmtId="165" formatCode="_-* #,##0.0_-;\-* #,##0.0_-;_-* &quot; - &quot;??_-;_-@_-"/>
    <numFmt numFmtId="166" formatCode="_(* #,##0.00_);_(* \(#,##0.00\);_(* &quot;-&quot;??_);_(@_)"/>
    <numFmt numFmtId="167" formatCode="_(* #,##0_);_(* \(#,##0\);_(* &quot;-&quot;??_);_(@_)"/>
    <numFmt numFmtId="168" formatCode="0.0"/>
    <numFmt numFmtId="169" formatCode="_-* #,##0.00_-;\-* #,##0.00_-;_-* &quot; - &quot;??_-;_-@_-"/>
    <numFmt numFmtId="170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0"/>
      <color theme="1"/>
      <name val="Times New Roman"/>
      <family val="1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0"/>
      <name val="Arial"/>
      <family val="2"/>
    </font>
    <font>
      <b/>
      <sz val="11"/>
      <color rgb="FFCC092F"/>
      <name val="Calibri"/>
      <family val="2"/>
      <scheme val="minor"/>
    </font>
    <font>
      <sz val="10"/>
      <color rgb="FF4D4E53"/>
      <name val="Arial"/>
      <family val="2"/>
    </font>
    <font>
      <b/>
      <sz val="11"/>
      <color theme="0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802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/>
      <right/>
      <top style="medium">
        <color theme="6"/>
      </top>
      <bottom style="thin">
        <color theme="1" tint="0.499984740745262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 style="medium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0" borderId="0"/>
    <xf numFmtId="0" fontId="3" fillId="0" borderId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7" fillId="0" borderId="0" applyNumberFormat="0" applyFont="0" applyFill="0" applyBorder="0" applyAlignment="0">
      <alignment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Border="0">
      <alignment vertical="top"/>
    </xf>
    <xf numFmtId="0" fontId="18" fillId="0" borderId="0"/>
    <xf numFmtId="0" fontId="19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>
      <alignment vertical="top"/>
    </xf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9" fontId="2" fillId="2" borderId="0" xfId="0" applyNumberFormat="1" applyFont="1" applyFill="1"/>
    <xf numFmtId="164" fontId="2" fillId="2" borderId="0" xfId="0" applyNumberFormat="1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2" fillId="0" borderId="1" xfId="0" applyFont="1" applyBorder="1"/>
    <xf numFmtId="164" fontId="2" fillId="0" borderId="0" xfId="0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0" fontId="7" fillId="2" borderId="0" xfId="0" applyFont="1" applyFill="1"/>
    <xf numFmtId="164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3" borderId="0" xfId="0" applyFont="1" applyFill="1"/>
    <xf numFmtId="164" fontId="6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6" fillId="0" borderId="2" xfId="0" applyFont="1" applyBorder="1"/>
    <xf numFmtId="164" fontId="7" fillId="0" borderId="1" xfId="0" applyNumberFormat="1" applyFont="1" applyBorder="1" applyAlignment="1">
      <alignment horizontal="right"/>
    </xf>
    <xf numFmtId="0" fontId="6" fillId="0" borderId="1" xfId="0" applyFont="1" applyBorder="1"/>
    <xf numFmtId="164" fontId="6" fillId="0" borderId="1" xfId="0" applyNumberFormat="1" applyFont="1" applyBorder="1" applyAlignment="1">
      <alignment horizontal="right"/>
    </xf>
    <xf numFmtId="0" fontId="7" fillId="0" borderId="0" xfId="0" applyFont="1"/>
    <xf numFmtId="164" fontId="7" fillId="0" borderId="0" xfId="0" applyNumberFormat="1" applyFont="1"/>
    <xf numFmtId="164" fontId="2" fillId="0" borderId="1" xfId="0" applyNumberFormat="1" applyFont="1" applyBorder="1"/>
    <xf numFmtId="14" fontId="2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165" fontId="9" fillId="0" borderId="2" xfId="0" applyNumberFormat="1" applyFont="1" applyBorder="1"/>
    <xf numFmtId="165" fontId="9" fillId="0" borderId="0" xfId="0" applyNumberFormat="1" applyFont="1"/>
    <xf numFmtId="0" fontId="9" fillId="0" borderId="0" xfId="0" applyFont="1"/>
    <xf numFmtId="0" fontId="10" fillId="2" borderId="0" xfId="0" applyFont="1" applyFill="1"/>
    <xf numFmtId="164" fontId="9" fillId="0" borderId="0" xfId="0" applyNumberFormat="1" applyFont="1"/>
    <xf numFmtId="0" fontId="3" fillId="0" borderId="0" xfId="0" applyFont="1"/>
    <xf numFmtId="0" fontId="12" fillId="0" borderId="3" xfId="5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4" fontId="2" fillId="0" borderId="3" xfId="0" applyNumberFormat="1" applyFont="1" applyBorder="1" applyAlignment="1">
      <alignment horizontal="right" vertical="center"/>
    </xf>
    <xf numFmtId="0" fontId="0" fillId="0" borderId="4" xfId="0" applyBorder="1"/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7" fontId="0" fillId="0" borderId="0" xfId="6" applyNumberFormat="1" applyFont="1"/>
    <xf numFmtId="4" fontId="13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7" fontId="2" fillId="2" borderId="7" xfId="6" applyNumberFormat="1" applyFont="1" applyFill="1" applyBorder="1"/>
    <xf numFmtId="0" fontId="3" fillId="0" borderId="0" xfId="0" applyFont="1" applyAlignment="1">
      <alignment vertical="center"/>
    </xf>
    <xf numFmtId="167" fontId="3" fillId="0" borderId="0" xfId="0" applyNumberFormat="1" applyFont="1"/>
    <xf numFmtId="0" fontId="14" fillId="0" borderId="0" xfId="0" applyFont="1"/>
    <xf numFmtId="49" fontId="20" fillId="3" borderId="0" xfId="0" applyNumberFormat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43" fontId="22" fillId="3" borderId="0" xfId="6" applyFont="1" applyFill="1" applyBorder="1" applyAlignment="1" applyProtection="1">
      <alignment horizontal="right" vertical="center"/>
      <protection locked="0"/>
    </xf>
    <xf numFmtId="0" fontId="18" fillId="0" borderId="0" xfId="0" applyFont="1"/>
    <xf numFmtId="0" fontId="23" fillId="4" borderId="0" xfId="0" applyFont="1" applyFill="1" applyAlignment="1">
      <alignment horizontal="left" vertical="center" indent="2"/>
    </xf>
    <xf numFmtId="0" fontId="23" fillId="0" borderId="0" xfId="0" applyFont="1" applyAlignment="1">
      <alignment horizontal="left" vertical="center" indent="2"/>
    </xf>
    <xf numFmtId="0" fontId="10" fillId="2" borderId="0" xfId="0" applyFont="1" applyFill="1" applyAlignment="1">
      <alignment horizontal="left" vertical="center" indent="2"/>
    </xf>
    <xf numFmtId="0" fontId="11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7" fontId="2" fillId="2" borderId="3" xfId="6" applyNumberFormat="1" applyFont="1" applyFill="1" applyBorder="1"/>
    <xf numFmtId="167" fontId="3" fillId="0" borderId="0" xfId="6" applyNumberFormat="1" applyFont="1"/>
    <xf numFmtId="43" fontId="3" fillId="0" borderId="0" xfId="0" applyNumberFormat="1" applyFont="1"/>
    <xf numFmtId="3" fontId="0" fillId="0" borderId="0" xfId="6" applyNumberFormat="1" applyFont="1"/>
    <xf numFmtId="3" fontId="6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8" fontId="9" fillId="0" borderId="1" xfId="0" applyNumberFormat="1" applyFont="1" applyBorder="1" applyAlignment="1">
      <alignment horizontal="right"/>
    </xf>
    <xf numFmtId="169" fontId="9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wrapText="1"/>
    </xf>
    <xf numFmtId="4" fontId="0" fillId="0" borderId="0" xfId="0" applyNumberFormat="1"/>
    <xf numFmtId="165" fontId="9" fillId="0" borderId="1" xfId="0" applyNumberFormat="1" applyFont="1" applyBorder="1" applyAlignment="1">
      <alignment horizontal="right"/>
    </xf>
    <xf numFmtId="170" fontId="0" fillId="0" borderId="1" xfId="0" applyNumberFormat="1" applyBorder="1" applyAlignment="1">
      <alignment horizontal="right"/>
    </xf>
    <xf numFmtId="170" fontId="9" fillId="0" borderId="1" xfId="0" applyNumberFormat="1" applyFont="1" applyBorder="1" applyAlignment="1">
      <alignment horizontal="right"/>
    </xf>
    <xf numFmtId="170" fontId="24" fillId="0" borderId="1" xfId="0" applyNumberFormat="1" applyFont="1" applyBorder="1" applyAlignment="1">
      <alignment horizontal="right"/>
    </xf>
    <xf numFmtId="0" fontId="12" fillId="0" borderId="0" xfId="5" applyFont="1" applyAlignment="1">
      <alignment horizontal="left" vertical="center" wrapText="1"/>
    </xf>
    <xf numFmtId="14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4" fontId="2" fillId="0" borderId="10" xfId="6" applyNumberFormat="1" applyFont="1" applyBorder="1" applyAlignment="1">
      <alignment horizontal="center"/>
    </xf>
    <xf numFmtId="14" fontId="2" fillId="0" borderId="8" xfId="6" applyNumberFormat="1" applyFont="1" applyBorder="1" applyAlignment="1">
      <alignment horizontal="center"/>
    </xf>
    <xf numFmtId="14" fontId="2" fillId="0" borderId="9" xfId="6" applyNumberFormat="1" applyFont="1" applyBorder="1" applyAlignment="1">
      <alignment horizontal="center"/>
    </xf>
    <xf numFmtId="0" fontId="0" fillId="0" borderId="12" xfId="0" applyBorder="1" applyAlignment="1">
      <alignment vertical="center"/>
    </xf>
    <xf numFmtId="4" fontId="0" fillId="0" borderId="13" xfId="6" applyNumberFormat="1" applyFont="1" applyBorder="1"/>
    <xf numFmtId="4" fontId="0" fillId="0" borderId="12" xfId="6" applyNumberFormat="1" applyFont="1" applyBorder="1"/>
    <xf numFmtId="4" fontId="0" fillId="0" borderId="14" xfId="6" applyNumberFormat="1" applyFont="1" applyBorder="1"/>
    <xf numFmtId="4" fontId="0" fillId="0" borderId="0" xfId="6" applyNumberFormat="1" applyFont="1"/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0" fillId="0" borderId="13" xfId="6" applyNumberFormat="1" applyFont="1" applyBorder="1"/>
    <xf numFmtId="3" fontId="0" fillId="0" borderId="15" xfId="6" applyNumberFormat="1" applyFont="1" applyBorder="1"/>
    <xf numFmtId="3" fontId="0" fillId="0" borderId="12" xfId="6" applyNumberFormat="1" applyFont="1" applyBorder="1"/>
    <xf numFmtId="0" fontId="3" fillId="0" borderId="0" xfId="0" applyFont="1" applyAlignment="1">
      <alignment horizontal="center"/>
    </xf>
    <xf numFmtId="10" fontId="3" fillId="0" borderId="0" xfId="79" applyNumberFormat="1" applyFont="1"/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/>
    </xf>
    <xf numFmtId="3" fontId="0" fillId="0" borderId="16" xfId="6" applyNumberFormat="1" applyFont="1" applyBorder="1" applyAlignment="1">
      <alignment horizontal="center"/>
    </xf>
    <xf numFmtId="3" fontId="0" fillId="0" borderId="18" xfId="6" applyNumberFormat="1" applyFont="1" applyBorder="1" applyAlignment="1">
      <alignment horizontal="center"/>
    </xf>
    <xf numFmtId="167" fontId="2" fillId="0" borderId="9" xfId="6" applyNumberFormat="1" applyFont="1" applyBorder="1" applyAlignment="1">
      <alignment horizontal="center"/>
    </xf>
    <xf numFmtId="167" fontId="2" fillId="0" borderId="10" xfId="6" applyNumberFormat="1" applyFont="1" applyBorder="1" applyAlignment="1">
      <alignment horizontal="center"/>
    </xf>
    <xf numFmtId="167" fontId="2" fillId="0" borderId="2" xfId="6" applyNumberFormat="1" applyFont="1" applyBorder="1" applyAlignment="1">
      <alignment horizontal="center"/>
    </xf>
    <xf numFmtId="14" fontId="2" fillId="0" borderId="9" xfId="6" applyNumberFormat="1" applyFont="1" applyBorder="1" applyAlignment="1">
      <alignment horizontal="center"/>
    </xf>
    <xf numFmtId="14" fontId="2" fillId="0" borderId="10" xfId="6" applyNumberFormat="1" applyFont="1" applyBorder="1" applyAlignment="1">
      <alignment horizontal="center"/>
    </xf>
  </cellXfs>
  <cellStyles count="80">
    <cellStyle name="Comma 2" xfId="3"/>
    <cellStyle name="DC_TABELA" xfId="7"/>
    <cellStyle name="Normal" xfId="0" builtinId="0"/>
    <cellStyle name="Normal 10" xfId="8"/>
    <cellStyle name="Normal 11" xfId="9"/>
    <cellStyle name="Normal 11 2 2 2" xfId="10"/>
    <cellStyle name="Normal 11 2 3" xfId="11"/>
    <cellStyle name="Normal 11 3" xfId="12"/>
    <cellStyle name="Normal 12" xfId="13"/>
    <cellStyle name="Normal 18" xfId="14"/>
    <cellStyle name="Normal 18 6" xfId="15"/>
    <cellStyle name="Normal 2" xfId="2"/>
    <cellStyle name="Normal 2 10" xfId="16"/>
    <cellStyle name="Normal 2 10 7" xfId="17"/>
    <cellStyle name="Normal 2 2" xfId="18"/>
    <cellStyle name="Normal 2 24 2 2" xfId="19"/>
    <cellStyle name="Normal 2 24 2 2 3" xfId="20"/>
    <cellStyle name="Normal 2 3" xfId="21"/>
    <cellStyle name="Normal 2 56" xfId="22"/>
    <cellStyle name="Normal 20 5" xfId="23"/>
    <cellStyle name="Normal 22" xfId="24"/>
    <cellStyle name="Normal 23 2" xfId="25"/>
    <cellStyle name="Normal 24" xfId="26"/>
    <cellStyle name="Normal 25 2" xfId="27"/>
    <cellStyle name="Normal 27 4" xfId="28"/>
    <cellStyle name="Normal 3" xfId="29"/>
    <cellStyle name="Normal 3 2" xfId="5"/>
    <cellStyle name="Normal 3 2 2" xfId="30"/>
    <cellStyle name="Normal 30" xfId="31"/>
    <cellStyle name="Normal 30 2" xfId="32"/>
    <cellStyle name="Normal 4" xfId="33"/>
    <cellStyle name="Normal 6 22" xfId="34"/>
    <cellStyle name="Normal 60" xfId="35"/>
    <cellStyle name="Normal 61" xfId="36"/>
    <cellStyle name="Normal 61 2" xfId="37"/>
    <cellStyle name="Normal 62" xfId="38"/>
    <cellStyle name="Normal 64" xfId="39"/>
    <cellStyle name="Normal 7" xfId="40"/>
    <cellStyle name="Normal 7 2" xfId="41"/>
    <cellStyle name="Normal 7 9" xfId="42"/>
    <cellStyle name="Normal 8" xfId="43"/>
    <cellStyle name="Normal 83" xfId="44"/>
    <cellStyle name="Normal 83 2" xfId="45"/>
    <cellStyle name="Normal 83 2 2" xfId="46"/>
    <cellStyle name="Normal 87" xfId="47"/>
    <cellStyle name="Normal 9 2" xfId="1"/>
    <cellStyle name="Percentagem" xfId="79" builtinId="5"/>
    <cellStyle name="Porcentagem 10 2" xfId="48"/>
    <cellStyle name="Porcentagem 12" xfId="49"/>
    <cellStyle name="Porcentagem 2" xfId="50"/>
    <cellStyle name="Porcentagem 2 2" xfId="51"/>
    <cellStyle name="Porcentagem 31" xfId="52"/>
    <cellStyle name="Separador de milhares" xfId="6"/>
    <cellStyle name="Separador de milhares 10" xfId="53"/>
    <cellStyle name="Separador de milhares 10 4" xfId="54"/>
    <cellStyle name="Separador de milhares 10 4 2" xfId="55"/>
    <cellStyle name="Separador de milhares 2" xfId="56"/>
    <cellStyle name="Separador de milhares 2 2" xfId="57"/>
    <cellStyle name="Separador de milhares 2 21" xfId="58"/>
    <cellStyle name="Separador de milhares 2 21 10" xfId="59"/>
    <cellStyle name="Separador de milhares 2 21 2 2" xfId="60"/>
    <cellStyle name="Separador de milhares 2 21 2 2 2" xfId="61"/>
    <cellStyle name="Separador de milhares 2 21 2 2 3 2" xfId="62"/>
    <cellStyle name="Separador de milhares 2 21 2 3" xfId="63"/>
    <cellStyle name="Separador de milhares 2 21 2 3 2" xfId="64"/>
    <cellStyle name="Separador de milhares 2 21 2 3 8" xfId="65"/>
    <cellStyle name="Separador de milhares 2 21 3" xfId="66"/>
    <cellStyle name="Separador de milhares 2 3" xfId="67"/>
    <cellStyle name="Separador de milhares 35" xfId="68"/>
    <cellStyle name="Separador de milhares 35 2" xfId="69"/>
    <cellStyle name="Separador de milhares 35 3" xfId="70"/>
    <cellStyle name="Separador de milhares 65" xfId="4"/>
    <cellStyle name="Vírgula 11" xfId="71"/>
    <cellStyle name="Vírgula 11 2" xfId="72"/>
    <cellStyle name="Vírgula 2" xfId="73"/>
    <cellStyle name="Vírgula 2 14 2" xfId="74"/>
    <cellStyle name="Vírgula 24" xfId="75"/>
    <cellStyle name="Vírgula 3" xfId="76"/>
    <cellStyle name="Vírgula 4" xfId="77"/>
    <cellStyle name="Vírgula 5" xfId="78"/>
  </cellStyles>
  <dxfs count="0"/>
  <tableStyles count="0" defaultTableStyle="TableStyleMedium2" defaultPivotStyle="PivotStyleLight16"/>
  <colors>
    <mruColors>
      <color rgb="FFBF9000"/>
      <color rgb="FFA9D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657225</xdr:colOff>
      <xdr:row>2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04775"/>
          <a:ext cx="6467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304800</xdr:colOff>
      <xdr:row>2</xdr:row>
      <xdr:rowOff>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0501"/>
          <a:ext cx="6486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1143000</xdr:colOff>
      <xdr:row>1</xdr:row>
      <xdr:rowOff>419100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61925"/>
          <a:ext cx="7267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828675</xdr:colOff>
      <xdr:row>1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61925"/>
          <a:ext cx="6781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4</xdr:col>
      <xdr:colOff>685800</xdr:colOff>
      <xdr:row>1</xdr:row>
      <xdr:rowOff>371475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6" y="104775"/>
          <a:ext cx="5286374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showGridLines="0" topLeftCell="A3" zoomScaleNormal="100" workbookViewId="0">
      <selection activeCell="K25" sqref="K25"/>
    </sheetView>
  </sheetViews>
  <sheetFormatPr defaultRowHeight="15" x14ac:dyDescent="0.25"/>
  <cols>
    <col min="1" max="1" width="2.7109375" customWidth="1"/>
    <col min="2" max="2" width="3.28515625" customWidth="1"/>
    <col min="3" max="3" width="68.28515625" customWidth="1"/>
    <col min="4" max="4" width="15.28515625" customWidth="1"/>
    <col min="5" max="5" width="13.140625" customWidth="1"/>
    <col min="6" max="6" width="11.5703125" bestFit="1" customWidth="1"/>
    <col min="7" max="9" width="12.5703125" bestFit="1" customWidth="1"/>
    <col min="10" max="10" width="16.85546875" bestFit="1" customWidth="1"/>
    <col min="11" max="11" width="17.140625" customWidth="1"/>
  </cols>
  <sheetData>
    <row r="1" spans="2:11" ht="8.25" customHeight="1" x14ac:dyDescent="0.3"/>
    <row r="2" spans="2:11" ht="30" customHeight="1" x14ac:dyDescent="0.3"/>
    <row r="3" spans="2:11" x14ac:dyDescent="0.25">
      <c r="B3" s="5" t="s">
        <v>0</v>
      </c>
      <c r="C3" s="5"/>
      <c r="D3" s="5"/>
      <c r="E3" s="5"/>
      <c r="F3" s="5"/>
    </row>
    <row r="4" spans="2:11" x14ac:dyDescent="0.25">
      <c r="B4" t="s">
        <v>1</v>
      </c>
    </row>
    <row r="5" spans="2:11" ht="14.45" x14ac:dyDescent="0.3">
      <c r="B5" s="5" t="s">
        <v>119</v>
      </c>
      <c r="C5" s="5"/>
      <c r="D5" s="5"/>
      <c r="E5" s="5"/>
      <c r="F5" s="5"/>
    </row>
    <row r="6" spans="2:11" ht="14.45" x14ac:dyDescent="0.3">
      <c r="B6" s="1"/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2:11" ht="14.45" x14ac:dyDescent="0.3">
      <c r="C7" s="6" t="s">
        <v>8</v>
      </c>
      <c r="D7" s="39">
        <v>45016</v>
      </c>
      <c r="E7" s="39">
        <v>44926</v>
      </c>
      <c r="F7" s="39">
        <v>44834</v>
      </c>
      <c r="G7" s="39">
        <v>44742</v>
      </c>
      <c r="H7" s="39">
        <v>44651</v>
      </c>
      <c r="I7" s="1"/>
      <c r="J7" s="1"/>
      <c r="K7" s="1"/>
    </row>
    <row r="8" spans="2:11" ht="14.45" x14ac:dyDescent="0.3">
      <c r="C8" s="8" t="s">
        <v>9</v>
      </c>
      <c r="D8" s="8"/>
      <c r="E8" s="8"/>
      <c r="F8" s="8"/>
      <c r="G8" s="8"/>
      <c r="H8" s="8"/>
    </row>
    <row r="9" spans="2:11" ht="14.45" x14ac:dyDescent="0.3">
      <c r="B9">
        <v>1</v>
      </c>
      <c r="C9" s="12" t="s">
        <v>10</v>
      </c>
      <c r="D9" s="93">
        <v>4967020.8265899997</v>
      </c>
      <c r="E9" s="93">
        <v>4584692</v>
      </c>
      <c r="F9" s="93">
        <v>4636119</v>
      </c>
      <c r="G9" s="93">
        <v>4122729</v>
      </c>
      <c r="H9" s="83">
        <v>3907794</v>
      </c>
      <c r="J9" s="2"/>
      <c r="K9" s="2"/>
    </row>
    <row r="10" spans="2:11" x14ac:dyDescent="0.25">
      <c r="B10">
        <v>2</v>
      </c>
      <c r="C10" s="13" t="s">
        <v>11</v>
      </c>
      <c r="D10" s="93">
        <v>4967020.8265899997</v>
      </c>
      <c r="E10" s="93">
        <v>4584692</v>
      </c>
      <c r="F10" s="93">
        <v>4636119</v>
      </c>
      <c r="G10" s="93">
        <v>4122729</v>
      </c>
      <c r="H10" s="83">
        <v>3907794</v>
      </c>
      <c r="I10" s="2"/>
      <c r="J10" s="2"/>
      <c r="K10" s="2"/>
    </row>
    <row r="11" spans="2:11" x14ac:dyDescent="0.25">
      <c r="B11">
        <v>3</v>
      </c>
      <c r="C11" s="13" t="s">
        <v>12</v>
      </c>
      <c r="D11" s="93">
        <v>4967020.8265899997</v>
      </c>
      <c r="E11" s="93">
        <v>4584692</v>
      </c>
      <c r="F11" s="93">
        <v>4636119</v>
      </c>
      <c r="G11" s="93">
        <v>4122729</v>
      </c>
      <c r="H11" s="83">
        <v>3907794</v>
      </c>
      <c r="I11" s="2"/>
      <c r="J11" s="2"/>
      <c r="K11" s="2"/>
    </row>
    <row r="12" spans="2:11" ht="14.45" x14ac:dyDescent="0.3">
      <c r="B12" s="4" t="s">
        <v>13</v>
      </c>
      <c r="C12" t="s">
        <v>14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2"/>
      <c r="J12" s="2"/>
      <c r="K12" s="2"/>
    </row>
    <row r="13" spans="2:11" ht="14.45" x14ac:dyDescent="0.3">
      <c r="B13" s="4" t="s">
        <v>15</v>
      </c>
      <c r="C13" s="13" t="s">
        <v>16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2"/>
      <c r="J13" s="2"/>
      <c r="K13" s="2"/>
    </row>
    <row r="14" spans="2:11" ht="14.45" x14ac:dyDescent="0.3">
      <c r="D14" s="4"/>
      <c r="E14" s="4"/>
      <c r="F14" s="4"/>
      <c r="G14" s="4"/>
      <c r="H14" s="4"/>
    </row>
    <row r="15" spans="2:11" ht="14.45" x14ac:dyDescent="0.3">
      <c r="C15" s="8" t="s">
        <v>17</v>
      </c>
      <c r="D15" s="9"/>
      <c r="E15" s="9"/>
      <c r="F15" s="9"/>
      <c r="G15" s="9"/>
      <c r="H15" s="9"/>
    </row>
    <row r="16" spans="2:11" ht="14.45" x14ac:dyDescent="0.3">
      <c r="B16">
        <v>4</v>
      </c>
      <c r="C16" s="12" t="s">
        <v>18</v>
      </c>
      <c r="D16" s="93">
        <v>38716347.863541082</v>
      </c>
      <c r="E16" s="93">
        <v>37293862</v>
      </c>
      <c r="F16" s="93">
        <v>36715620</v>
      </c>
      <c r="G16" s="93">
        <v>35386789</v>
      </c>
      <c r="H16" s="83">
        <v>31197169</v>
      </c>
      <c r="J16" s="2"/>
      <c r="K16" s="2"/>
    </row>
    <row r="17" spans="2:11" ht="14.45" x14ac:dyDescent="0.3">
      <c r="D17" s="4"/>
      <c r="E17" s="4"/>
      <c r="F17" s="4"/>
      <c r="G17" s="4"/>
      <c r="H17" s="4"/>
      <c r="K17" s="2"/>
    </row>
    <row r="18" spans="2:11" x14ac:dyDescent="0.25">
      <c r="C18" s="8" t="s">
        <v>19</v>
      </c>
      <c r="D18" s="9"/>
      <c r="E18" s="9"/>
      <c r="F18" s="9"/>
      <c r="G18" s="9"/>
      <c r="H18" s="9"/>
    </row>
    <row r="19" spans="2:11" x14ac:dyDescent="0.25">
      <c r="B19">
        <v>5</v>
      </c>
      <c r="C19" s="12" t="s">
        <v>20</v>
      </c>
      <c r="D19" s="84">
        <v>12.83</v>
      </c>
      <c r="E19" s="84">
        <v>12.29</v>
      </c>
      <c r="F19" s="84">
        <v>12.63</v>
      </c>
      <c r="G19" s="84">
        <v>11.65</v>
      </c>
      <c r="H19" s="84">
        <v>12.53</v>
      </c>
      <c r="I19" s="3"/>
      <c r="J19" s="3"/>
      <c r="K19" s="3"/>
    </row>
    <row r="20" spans="2:11" x14ac:dyDescent="0.25">
      <c r="B20">
        <v>6</v>
      </c>
      <c r="C20" s="13" t="s">
        <v>21</v>
      </c>
      <c r="D20" s="84">
        <v>12.83</v>
      </c>
      <c r="E20" s="84">
        <v>12.29</v>
      </c>
      <c r="F20" s="84">
        <v>12.63</v>
      </c>
      <c r="G20" s="84">
        <v>11.65</v>
      </c>
      <c r="H20" s="84">
        <v>12.53</v>
      </c>
      <c r="I20" s="42"/>
      <c r="J20" s="3"/>
      <c r="K20" s="3"/>
    </row>
    <row r="21" spans="2:11" x14ac:dyDescent="0.25">
      <c r="B21">
        <v>7</v>
      </c>
      <c r="C21" s="12" t="s">
        <v>22</v>
      </c>
      <c r="D21" s="84">
        <v>12.83</v>
      </c>
      <c r="E21" s="84">
        <v>12.29</v>
      </c>
      <c r="F21" s="84">
        <v>12.63</v>
      </c>
      <c r="G21" s="84">
        <v>11.65</v>
      </c>
      <c r="H21" s="84">
        <v>12.53</v>
      </c>
      <c r="I21" s="42"/>
      <c r="J21" s="3"/>
      <c r="K21" s="3"/>
    </row>
    <row r="22" spans="2:11" ht="14.45" x14ac:dyDescent="0.3">
      <c r="F22" s="43"/>
      <c r="G22" s="43"/>
      <c r="H22" s="43"/>
      <c r="I22" s="43"/>
    </row>
    <row r="23" spans="2:11" x14ac:dyDescent="0.25">
      <c r="C23" s="8" t="s">
        <v>23</v>
      </c>
      <c r="D23" s="44"/>
      <c r="E23" s="44"/>
      <c r="F23" s="44"/>
      <c r="G23" s="44"/>
      <c r="H23" s="8"/>
      <c r="I23" s="43"/>
    </row>
    <row r="24" spans="2:11" x14ac:dyDescent="0.25">
      <c r="B24">
        <v>8</v>
      </c>
      <c r="C24" s="12" t="s">
        <v>24</v>
      </c>
      <c r="D24" s="92">
        <v>2.5</v>
      </c>
      <c r="E24" s="92">
        <v>2.5</v>
      </c>
      <c r="F24" s="92">
        <v>2.5</v>
      </c>
      <c r="G24" s="92">
        <v>2.5</v>
      </c>
      <c r="H24" s="88">
        <v>2</v>
      </c>
      <c r="I24" s="42"/>
      <c r="J24" s="3"/>
      <c r="K24" s="3"/>
    </row>
    <row r="25" spans="2:11" x14ac:dyDescent="0.25">
      <c r="B25">
        <v>9</v>
      </c>
      <c r="C25" s="13" t="s">
        <v>25</v>
      </c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42"/>
      <c r="J25" s="3"/>
      <c r="K25" s="3"/>
    </row>
    <row r="26" spans="2:11" x14ac:dyDescent="0.25">
      <c r="B26">
        <v>10</v>
      </c>
      <c r="C26" s="13" t="s">
        <v>26</v>
      </c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42"/>
      <c r="J26" s="3"/>
      <c r="K26" s="3"/>
    </row>
    <row r="27" spans="2:11" ht="14.45" x14ac:dyDescent="0.3">
      <c r="B27">
        <v>11</v>
      </c>
      <c r="C27" s="13" t="s">
        <v>27</v>
      </c>
      <c r="D27" s="92">
        <v>2.5</v>
      </c>
      <c r="E27" s="92">
        <v>2.5</v>
      </c>
      <c r="F27" s="92">
        <v>2.5</v>
      </c>
      <c r="G27" s="92">
        <v>2.5</v>
      </c>
      <c r="H27" s="88">
        <v>2</v>
      </c>
      <c r="I27" s="42"/>
      <c r="J27" s="3"/>
      <c r="K27" s="3"/>
    </row>
    <row r="28" spans="2:11" ht="14.45" x14ac:dyDescent="0.3">
      <c r="B28">
        <v>12</v>
      </c>
      <c r="C28" s="13" t="s">
        <v>28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2"/>
      <c r="J28" s="3"/>
      <c r="K28" s="3"/>
    </row>
    <row r="29" spans="2:11" ht="14.45" x14ac:dyDescent="0.3">
      <c r="F29" s="43"/>
      <c r="G29" s="43"/>
      <c r="H29" s="43"/>
      <c r="I29" s="43"/>
    </row>
    <row r="30" spans="2:11" x14ac:dyDescent="0.25">
      <c r="C30" s="8" t="s">
        <v>29</v>
      </c>
      <c r="D30" s="44"/>
      <c r="E30" s="44"/>
      <c r="F30" s="44"/>
      <c r="G30" s="44"/>
      <c r="H30" s="8"/>
      <c r="I30" s="43"/>
    </row>
    <row r="31" spans="2:11" x14ac:dyDescent="0.25">
      <c r="B31">
        <v>13</v>
      </c>
      <c r="C31" s="12" t="s">
        <v>30</v>
      </c>
      <c r="D31" s="95">
        <v>53311473.875349998</v>
      </c>
      <c r="E31" s="95">
        <v>49704042</v>
      </c>
      <c r="F31" s="94">
        <v>49472683</v>
      </c>
      <c r="G31" s="94">
        <v>50116261</v>
      </c>
      <c r="H31" s="86">
        <v>45347999</v>
      </c>
      <c r="I31" s="45"/>
      <c r="K31" s="2"/>
    </row>
    <row r="32" spans="2:11" ht="14.45" x14ac:dyDescent="0.3">
      <c r="B32">
        <v>14</v>
      </c>
      <c r="C32" s="12" t="s">
        <v>31</v>
      </c>
      <c r="D32" s="87">
        <v>9.32</v>
      </c>
      <c r="E32" s="87">
        <v>9.2200000000000006</v>
      </c>
      <c r="F32" s="87">
        <v>9.3699999999999992</v>
      </c>
      <c r="G32" s="87">
        <v>8.2200000000000006</v>
      </c>
      <c r="H32" s="87">
        <v>8.61</v>
      </c>
      <c r="I32" s="42"/>
      <c r="J32" s="3"/>
      <c r="K32" s="3"/>
    </row>
    <row r="33" spans="2:11" ht="14.45" x14ac:dyDescent="0.3">
      <c r="E33" s="43"/>
      <c r="F33" s="43"/>
      <c r="G33" s="43"/>
      <c r="H33" s="43"/>
      <c r="I33" s="43"/>
    </row>
    <row r="34" spans="2:11" ht="14.45" x14ac:dyDescent="0.3">
      <c r="C34" s="8" t="s">
        <v>32</v>
      </c>
      <c r="D34" s="8"/>
      <c r="E34" s="8"/>
      <c r="F34" s="8"/>
      <c r="G34" s="8"/>
      <c r="H34" s="8"/>
    </row>
    <row r="35" spans="2:11" ht="14.45" x14ac:dyDescent="0.3">
      <c r="B35">
        <v>15</v>
      </c>
      <c r="C35" s="12" t="s">
        <v>33</v>
      </c>
      <c r="D35" s="19" t="s">
        <v>34</v>
      </c>
      <c r="E35" s="19" t="s">
        <v>34</v>
      </c>
      <c r="F35" s="19" t="s">
        <v>34</v>
      </c>
      <c r="G35" s="19" t="s">
        <v>34</v>
      </c>
      <c r="H35" s="19" t="s">
        <v>34</v>
      </c>
      <c r="I35" s="2"/>
      <c r="J35" s="2"/>
      <c r="K35" s="2"/>
    </row>
    <row r="36" spans="2:11" x14ac:dyDescent="0.25">
      <c r="B36">
        <v>16</v>
      </c>
      <c r="C36" s="13" t="s">
        <v>35</v>
      </c>
      <c r="D36" s="19" t="s">
        <v>34</v>
      </c>
      <c r="E36" s="19" t="s">
        <v>34</v>
      </c>
      <c r="F36" s="19" t="s">
        <v>34</v>
      </c>
      <c r="G36" s="19" t="s">
        <v>34</v>
      </c>
      <c r="H36" s="20" t="s">
        <v>34</v>
      </c>
      <c r="I36" s="2"/>
      <c r="J36" s="2"/>
      <c r="K36" s="2"/>
    </row>
    <row r="37" spans="2:11" ht="14.45" x14ac:dyDescent="0.3">
      <c r="B37">
        <v>17</v>
      </c>
      <c r="C37" s="13" t="s">
        <v>36</v>
      </c>
      <c r="D37" s="19" t="s">
        <v>34</v>
      </c>
      <c r="E37" s="19" t="s">
        <v>34</v>
      </c>
      <c r="F37" s="19" t="s">
        <v>34</v>
      </c>
      <c r="G37" s="19" t="s">
        <v>34</v>
      </c>
      <c r="H37" s="20" t="s">
        <v>34</v>
      </c>
      <c r="I37" s="3"/>
      <c r="J37" s="3"/>
      <c r="K37" s="3"/>
    </row>
    <row r="38" spans="2:11" ht="14.45" x14ac:dyDescent="0.3">
      <c r="H38" s="21"/>
    </row>
    <row r="39" spans="2:11" ht="14.45" x14ac:dyDescent="0.3">
      <c r="C39" s="8" t="s">
        <v>37</v>
      </c>
      <c r="D39" s="8"/>
      <c r="E39" s="8"/>
      <c r="F39" s="8"/>
      <c r="G39" s="8"/>
      <c r="H39" s="8"/>
    </row>
    <row r="40" spans="2:11" x14ac:dyDescent="0.25">
      <c r="B40">
        <v>18</v>
      </c>
      <c r="C40" s="12" t="s">
        <v>38</v>
      </c>
      <c r="D40" s="19" t="s">
        <v>34</v>
      </c>
      <c r="E40" s="19" t="s">
        <v>34</v>
      </c>
      <c r="F40" s="19" t="s">
        <v>34</v>
      </c>
      <c r="G40" s="19" t="s">
        <v>34</v>
      </c>
      <c r="H40" s="19" t="s">
        <v>34</v>
      </c>
      <c r="I40" s="2"/>
      <c r="J40" s="2"/>
      <c r="K40" s="2"/>
    </row>
    <row r="41" spans="2:11" x14ac:dyDescent="0.25">
      <c r="B41">
        <v>19</v>
      </c>
      <c r="C41" s="13" t="s">
        <v>39</v>
      </c>
      <c r="D41" s="19" t="s">
        <v>34</v>
      </c>
      <c r="E41" s="19" t="s">
        <v>34</v>
      </c>
      <c r="F41" s="19" t="s">
        <v>34</v>
      </c>
      <c r="G41" s="19" t="s">
        <v>34</v>
      </c>
      <c r="H41" s="20" t="s">
        <v>34</v>
      </c>
      <c r="I41" s="2"/>
      <c r="J41" s="2"/>
      <c r="K41" s="2"/>
    </row>
    <row r="42" spans="2:11" ht="14.45" x14ac:dyDescent="0.3">
      <c r="B42">
        <v>20</v>
      </c>
      <c r="C42" s="13" t="s">
        <v>40</v>
      </c>
      <c r="D42" s="19" t="s">
        <v>34</v>
      </c>
      <c r="E42" s="19" t="s">
        <v>34</v>
      </c>
      <c r="F42" s="19" t="s">
        <v>34</v>
      </c>
      <c r="G42" s="19" t="s">
        <v>34</v>
      </c>
      <c r="H42" s="20" t="s">
        <v>34</v>
      </c>
      <c r="I42" s="3"/>
      <c r="J42" s="3"/>
      <c r="K42" s="3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headerFooter>
    <oddHeader>&amp;R&amp;"Calibri"&amp;12&amp;K000000 #RESTRITA&amp;1#_x000D_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showGridLines="0" zoomScaleNormal="100" workbookViewId="0">
      <selection activeCell="E28" sqref="E28"/>
    </sheetView>
  </sheetViews>
  <sheetFormatPr defaultRowHeight="15" x14ac:dyDescent="0.25"/>
  <cols>
    <col min="1" max="1" width="2.28515625" customWidth="1"/>
    <col min="2" max="2" width="2.7109375" customWidth="1"/>
    <col min="3" max="3" width="90" customWidth="1"/>
    <col min="4" max="4" width="20" customWidth="1"/>
    <col min="5" max="5" width="15.7109375" customWidth="1"/>
    <col min="6" max="6" width="14.5703125" bestFit="1" customWidth="1"/>
    <col min="7" max="7" width="15.28515625" bestFit="1" customWidth="1"/>
    <col min="8" max="8" width="12.5703125" bestFit="1" customWidth="1"/>
    <col min="9" max="9" width="14" bestFit="1" customWidth="1"/>
    <col min="10" max="11" width="9.140625" customWidth="1"/>
    <col min="12" max="12" width="12.28515625" bestFit="1" customWidth="1"/>
  </cols>
  <sheetData>
    <row r="1" spans="2:12" ht="9" customHeight="1" x14ac:dyDescent="0.3"/>
    <row r="2" spans="2:12" ht="30" customHeight="1" x14ac:dyDescent="0.3"/>
    <row r="3" spans="2:12" x14ac:dyDescent="0.25">
      <c r="B3" s="5" t="s">
        <v>41</v>
      </c>
      <c r="C3" s="5"/>
      <c r="D3" s="5"/>
      <c r="E3" s="5"/>
      <c r="F3" s="5"/>
    </row>
    <row r="4" spans="2:12" x14ac:dyDescent="0.25">
      <c r="B4" t="s">
        <v>42</v>
      </c>
    </row>
    <row r="5" spans="2:12" ht="14.45" x14ac:dyDescent="0.3">
      <c r="B5" s="5" t="s">
        <v>119</v>
      </c>
      <c r="C5" s="5"/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43</v>
      </c>
    </row>
    <row r="6" spans="2:12" ht="0.75" customHeight="1" x14ac:dyDescent="0.3"/>
    <row r="7" spans="2:12" ht="27.75" customHeight="1" x14ac:dyDescent="0.25">
      <c r="B7" s="22"/>
      <c r="C7" s="22"/>
      <c r="D7" s="115" t="s">
        <v>44</v>
      </c>
      <c r="E7" s="115"/>
      <c r="F7" s="115"/>
      <c r="G7" s="115"/>
      <c r="H7" s="115"/>
      <c r="I7" s="23" t="s">
        <v>45</v>
      </c>
    </row>
    <row r="8" spans="2:12" ht="14.45" x14ac:dyDescent="0.3">
      <c r="B8" s="22"/>
      <c r="C8" s="24" t="s">
        <v>8</v>
      </c>
      <c r="D8" s="40">
        <v>45016</v>
      </c>
      <c r="E8" s="40">
        <v>44926</v>
      </c>
      <c r="F8" s="40">
        <v>44834</v>
      </c>
      <c r="G8" s="40">
        <v>44742</v>
      </c>
      <c r="H8" s="40">
        <v>44651</v>
      </c>
      <c r="I8" s="40">
        <v>44651</v>
      </c>
    </row>
    <row r="9" spans="2:12" x14ac:dyDescent="0.25">
      <c r="B9" s="24">
        <v>0</v>
      </c>
      <c r="C9" s="25" t="s">
        <v>46</v>
      </c>
      <c r="D9" s="26">
        <v>33300050.179541085</v>
      </c>
      <c r="E9" s="26">
        <v>32475118</v>
      </c>
      <c r="F9" s="26">
        <v>31933284</v>
      </c>
      <c r="G9" s="26">
        <v>31038266</v>
      </c>
      <c r="H9" s="26">
        <v>26848334</v>
      </c>
      <c r="I9" s="26">
        <f>D9*8%</f>
        <v>2664004.014363287</v>
      </c>
      <c r="K9" s="2"/>
    </row>
    <row r="10" spans="2:12" x14ac:dyDescent="0.25">
      <c r="B10" s="27">
        <v>2</v>
      </c>
      <c r="C10" s="22" t="s">
        <v>47</v>
      </c>
      <c r="D10" s="28">
        <v>33300050.179541085</v>
      </c>
      <c r="E10" s="28">
        <v>32475118</v>
      </c>
      <c r="F10" s="28">
        <v>31933284</v>
      </c>
      <c r="G10" s="28">
        <v>31038266</v>
      </c>
      <c r="H10" s="28">
        <v>26848334</v>
      </c>
      <c r="I10" s="28">
        <f>D10*8%</f>
        <v>2664004.014363287</v>
      </c>
    </row>
    <row r="11" spans="2:12" x14ac:dyDescent="0.25">
      <c r="B11" s="24">
        <v>6</v>
      </c>
      <c r="C11" s="29" t="s">
        <v>48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1">
        <v>0</v>
      </c>
      <c r="J11" s="28">
        <v>1000</v>
      </c>
    </row>
    <row r="12" spans="2:12" x14ac:dyDescent="0.25">
      <c r="B12" s="27">
        <v>7</v>
      </c>
      <c r="C12" s="22" t="s">
        <v>49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6">
        <v>0</v>
      </c>
    </row>
    <row r="13" spans="2:12" ht="14.45" x14ac:dyDescent="0.3">
      <c r="B13" s="27" t="s">
        <v>50</v>
      </c>
      <c r="C13" s="32" t="s">
        <v>51</v>
      </c>
      <c r="D13" s="30" t="s">
        <v>34</v>
      </c>
      <c r="E13" s="30" t="s">
        <v>34</v>
      </c>
      <c r="F13" s="30" t="s">
        <v>34</v>
      </c>
      <c r="G13" s="30" t="s">
        <v>34</v>
      </c>
      <c r="H13" s="30" t="s">
        <v>34</v>
      </c>
      <c r="I13" s="30" t="s">
        <v>34</v>
      </c>
    </row>
    <row r="14" spans="2:12" ht="14.45" x14ac:dyDescent="0.3">
      <c r="B14" s="27">
        <v>9</v>
      </c>
      <c r="C14" s="22" t="s">
        <v>52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6">
        <v>0</v>
      </c>
      <c r="L14" s="91"/>
    </row>
    <row r="15" spans="2:12" ht="26.25" x14ac:dyDescent="0.25">
      <c r="B15" s="27">
        <v>10</v>
      </c>
      <c r="C15" s="90" t="s">
        <v>53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1">
        <v>0</v>
      </c>
    </row>
    <row r="16" spans="2:12" x14ac:dyDescent="0.25">
      <c r="B16" s="27">
        <v>12</v>
      </c>
      <c r="C16" s="22" t="s">
        <v>54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6">
        <v>0</v>
      </c>
    </row>
    <row r="17" spans="2:12" x14ac:dyDescent="0.25">
      <c r="B17" s="27">
        <v>13</v>
      </c>
      <c r="C17" s="32" t="s">
        <v>55</v>
      </c>
      <c r="D17" s="30" t="s">
        <v>34</v>
      </c>
      <c r="E17" s="30" t="s">
        <v>34</v>
      </c>
      <c r="F17" s="30" t="s">
        <v>34</v>
      </c>
      <c r="G17" s="30" t="s">
        <v>34</v>
      </c>
      <c r="H17" s="30" t="s">
        <v>34</v>
      </c>
      <c r="I17" s="30" t="s">
        <v>34</v>
      </c>
      <c r="L17" s="2"/>
    </row>
    <row r="18" spans="2:12" x14ac:dyDescent="0.25">
      <c r="B18" s="27">
        <v>14</v>
      </c>
      <c r="C18" s="22" t="s">
        <v>56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6">
        <v>0</v>
      </c>
    </row>
    <row r="19" spans="2:12" x14ac:dyDescent="0.25">
      <c r="B19" s="27">
        <v>16</v>
      </c>
      <c r="C19" s="32" t="s">
        <v>57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1">
        <v>0</v>
      </c>
    </row>
    <row r="20" spans="2:12" x14ac:dyDescent="0.25">
      <c r="B20" s="27">
        <v>25</v>
      </c>
      <c r="C20" s="22" t="s">
        <v>58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1">
        <v>0</v>
      </c>
    </row>
    <row r="21" spans="2:12" ht="14.45" x14ac:dyDescent="0.3">
      <c r="B21" s="24">
        <v>20</v>
      </c>
      <c r="C21" s="25" t="s">
        <v>59</v>
      </c>
      <c r="D21" s="33">
        <v>30320.17787</v>
      </c>
      <c r="E21" s="33">
        <v>38335</v>
      </c>
      <c r="F21" s="33">
        <v>2186</v>
      </c>
      <c r="G21" s="33">
        <v>2804</v>
      </c>
      <c r="H21" s="33">
        <v>3117</v>
      </c>
      <c r="I21" s="89">
        <f>D21*8%</f>
        <v>2425.6142295999998</v>
      </c>
    </row>
    <row r="22" spans="2:12" ht="14.45" x14ac:dyDescent="0.3">
      <c r="B22" s="27">
        <v>21</v>
      </c>
      <c r="C22" s="34" t="s">
        <v>60</v>
      </c>
      <c r="D22" s="35">
        <v>30320.17787</v>
      </c>
      <c r="E22" s="35">
        <v>38335</v>
      </c>
      <c r="F22" s="35">
        <v>2186</v>
      </c>
      <c r="G22" s="35">
        <v>2804</v>
      </c>
      <c r="H22" s="35">
        <v>3117</v>
      </c>
      <c r="I22" s="82">
        <f>I21</f>
        <v>2425.6142295999998</v>
      </c>
    </row>
    <row r="23" spans="2:12" ht="14.45" x14ac:dyDescent="0.3">
      <c r="B23" s="27">
        <v>22</v>
      </c>
      <c r="C23" s="22" t="s">
        <v>61</v>
      </c>
      <c r="D23" s="30" t="s">
        <v>34</v>
      </c>
      <c r="E23" s="30" t="s">
        <v>34</v>
      </c>
      <c r="F23" s="30" t="s">
        <v>34</v>
      </c>
      <c r="G23" s="30" t="s">
        <v>34</v>
      </c>
      <c r="H23" s="30" t="s">
        <v>34</v>
      </c>
      <c r="I23" s="30" t="s">
        <v>34</v>
      </c>
    </row>
    <row r="24" spans="2:12" ht="14.45" x14ac:dyDescent="0.3">
      <c r="B24" s="24">
        <v>24</v>
      </c>
      <c r="C24" s="25" t="s">
        <v>62</v>
      </c>
      <c r="D24" s="33">
        <v>5385977.5061300006</v>
      </c>
      <c r="E24" s="33">
        <v>4780150</v>
      </c>
      <c r="F24" s="33">
        <v>4780150</v>
      </c>
      <c r="G24" s="33">
        <v>4345718</v>
      </c>
      <c r="H24" s="33">
        <v>4345718</v>
      </c>
      <c r="I24" s="33">
        <f>D24*8%</f>
        <v>430878.20049040008</v>
      </c>
    </row>
    <row r="25" spans="2:12" ht="14.45" x14ac:dyDescent="0.3">
      <c r="B25" s="24">
        <v>27</v>
      </c>
      <c r="C25" s="36" t="s">
        <v>63</v>
      </c>
      <c r="D25" s="37">
        <f>D10+D11+D15+D16+D18+D19+D20+D21+D24</f>
        <v>38716347.863541089</v>
      </c>
      <c r="E25" s="37">
        <f>E10+E11+E15+E16+E18+E19+E20+E21+E24</f>
        <v>37293603</v>
      </c>
      <c r="F25" s="37">
        <f>F10+F11+F15+F16+F18+F19+F20+F21+F24</f>
        <v>36715620</v>
      </c>
      <c r="G25" s="37">
        <f>G10+G11+G15+G16+G18+G19+G20+G21+G24</f>
        <v>35386788</v>
      </c>
      <c r="H25" s="37">
        <f>H10+H11+H15+H16+H18+H19+H20+H21+H24</f>
        <v>31197169</v>
      </c>
      <c r="I25" s="26">
        <f>D25*8%</f>
        <v>3097307.8290832872</v>
      </c>
    </row>
  </sheetData>
  <mergeCells count="1">
    <mergeCell ref="D7:H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headerFooter>
    <oddHeader>&amp;R&amp;"Calibri"&amp;12&amp;K000000 #RESTRITA&amp;1#_x000D_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1D4080"/>
  </sheetPr>
  <dimension ref="A2:H20"/>
  <sheetViews>
    <sheetView showGridLines="0" tabSelected="1" topLeftCell="B1" workbookViewId="0">
      <selection activeCell="E20" sqref="E20"/>
    </sheetView>
  </sheetViews>
  <sheetFormatPr defaultColWidth="9.140625" defaultRowHeight="12.75" x14ac:dyDescent="0.2"/>
  <cols>
    <col min="1" max="1" width="4.28515625" style="46" hidden="1" customWidth="1"/>
    <col min="2" max="2" width="4.28515625" style="46" customWidth="1"/>
    <col min="3" max="3" width="53.28515625" style="46" customWidth="1"/>
    <col min="4" max="4" width="19.140625" style="46" customWidth="1"/>
    <col min="5" max="5" width="19.28515625" style="46" customWidth="1"/>
    <col min="6" max="6" width="19.140625" style="46" customWidth="1"/>
    <col min="7" max="7" width="19.140625" style="46" bestFit="1" customWidth="1"/>
    <col min="8" max="8" width="15" style="46" bestFit="1" customWidth="1"/>
    <col min="9" max="16384" width="9.140625" style="46"/>
  </cols>
  <sheetData>
    <row r="2" spans="1:8" ht="33.75" customHeight="1" x14ac:dyDescent="0.25"/>
    <row r="3" spans="1:8" ht="15" x14ac:dyDescent="0.25">
      <c r="C3" s="5" t="s">
        <v>64</v>
      </c>
      <c r="D3"/>
      <c r="E3"/>
      <c r="F3"/>
      <c r="G3"/>
    </row>
    <row r="4" spans="1:8" ht="12.75" customHeight="1" x14ac:dyDescent="0.25">
      <c r="C4" t="s">
        <v>65</v>
      </c>
      <c r="D4"/>
      <c r="E4"/>
      <c r="F4"/>
      <c r="G4"/>
    </row>
    <row r="5" spans="1:8" ht="14.25" customHeight="1" x14ac:dyDescent="0.3">
      <c r="C5" s="5" t="s">
        <v>2</v>
      </c>
      <c r="D5"/>
      <c r="E5"/>
      <c r="F5"/>
      <c r="G5"/>
    </row>
    <row r="6" spans="1:8" ht="11.25" customHeight="1" x14ac:dyDescent="0.3">
      <c r="C6"/>
      <c r="D6"/>
      <c r="E6"/>
      <c r="F6"/>
      <c r="G6"/>
    </row>
    <row r="7" spans="1:8" ht="15.75" customHeight="1" x14ac:dyDescent="0.25">
      <c r="C7" s="116" t="s">
        <v>66</v>
      </c>
      <c r="D7" s="117"/>
      <c r="E7" s="117"/>
      <c r="F7" s="117"/>
      <c r="G7" s="117"/>
    </row>
    <row r="8" spans="1:8" ht="15.75" thickBot="1" x14ac:dyDescent="0.25">
      <c r="C8" s="47" t="s">
        <v>67</v>
      </c>
      <c r="D8" s="48"/>
      <c r="E8" s="48"/>
      <c r="F8" s="48"/>
      <c r="G8" s="49">
        <v>44926</v>
      </c>
    </row>
    <row r="9" spans="1:8" ht="15" x14ac:dyDescent="0.25">
      <c r="C9" s="50"/>
      <c r="D9" s="118" t="s">
        <v>68</v>
      </c>
      <c r="E9" s="118"/>
      <c r="F9" s="119" t="s">
        <v>69</v>
      </c>
      <c r="G9" s="121" t="s">
        <v>70</v>
      </c>
    </row>
    <row r="10" spans="1:8" ht="60.75" thickBot="1" x14ac:dyDescent="0.3">
      <c r="C10" s="51"/>
      <c r="D10" s="52" t="s">
        <v>71</v>
      </c>
      <c r="E10" s="53" t="s">
        <v>72</v>
      </c>
      <c r="F10" s="120"/>
      <c r="G10" s="122"/>
    </row>
    <row r="11" spans="1:8" ht="15" x14ac:dyDescent="0.25">
      <c r="A11" s="54">
        <v>1</v>
      </c>
      <c r="B11" s="54"/>
      <c r="C11" s="55" t="s">
        <v>73</v>
      </c>
      <c r="D11" s="56">
        <v>359.85300000000001</v>
      </c>
      <c r="E11" s="56">
        <v>19339.953000000001</v>
      </c>
      <c r="F11" s="56">
        <v>603.55499999999995</v>
      </c>
      <c r="G11" s="81">
        <f>(D11+E11)-F11</f>
        <v>19096.251</v>
      </c>
      <c r="H11" s="57"/>
    </row>
    <row r="12" spans="1:8" ht="15" x14ac:dyDescent="0.25">
      <c r="A12" s="54">
        <v>2</v>
      </c>
      <c r="B12" s="54"/>
      <c r="C12" s="58" t="s">
        <v>74</v>
      </c>
      <c r="D12" s="56">
        <v>0</v>
      </c>
      <c r="E12" s="56">
        <v>0</v>
      </c>
      <c r="F12" s="56">
        <v>0</v>
      </c>
      <c r="G12" s="56">
        <v>0</v>
      </c>
    </row>
    <row r="13" spans="1:8" ht="15" x14ac:dyDescent="0.25">
      <c r="A13" s="59" t="s">
        <v>75</v>
      </c>
      <c r="B13" s="59"/>
      <c r="C13" s="60" t="s">
        <v>76</v>
      </c>
      <c r="D13" s="56">
        <v>0</v>
      </c>
      <c r="E13" s="56">
        <v>0</v>
      </c>
      <c r="F13" s="56">
        <v>0</v>
      </c>
      <c r="G13" s="56">
        <v>0</v>
      </c>
    </row>
    <row r="14" spans="1:8" ht="15" x14ac:dyDescent="0.25">
      <c r="A14" s="59" t="s">
        <v>77</v>
      </c>
      <c r="B14" s="59"/>
      <c r="C14" s="60" t="s">
        <v>78</v>
      </c>
      <c r="D14" s="56">
        <v>0</v>
      </c>
      <c r="E14" s="56">
        <v>0</v>
      </c>
      <c r="F14" s="56">
        <v>0</v>
      </c>
      <c r="G14" s="56">
        <v>0</v>
      </c>
    </row>
    <row r="15" spans="1:8" ht="15" x14ac:dyDescent="0.25">
      <c r="A15" s="54">
        <v>3</v>
      </c>
      <c r="B15" s="54"/>
      <c r="C15" s="61" t="s">
        <v>79</v>
      </c>
      <c r="D15" s="56">
        <v>479.851</v>
      </c>
      <c r="E15" s="56">
        <v>25671.338</v>
      </c>
      <c r="F15" s="56">
        <v>92.325999999999993</v>
      </c>
      <c r="G15" s="56">
        <f>(D15+E15)-F15</f>
        <v>26058.862999999998</v>
      </c>
    </row>
    <row r="16" spans="1:8" ht="15" thickBot="1" x14ac:dyDescent="0.35">
      <c r="A16" s="54">
        <v>4</v>
      </c>
      <c r="B16" s="54"/>
      <c r="C16" s="62" t="s">
        <v>80</v>
      </c>
      <c r="D16" s="63">
        <f>SUM(D11:D15)</f>
        <v>839.70399999999995</v>
      </c>
      <c r="E16" s="63">
        <f>SUM(E11:E15)</f>
        <v>45011.290999999997</v>
      </c>
      <c r="F16" s="63">
        <f>SUM(F11:F15)</f>
        <v>695.88099999999997</v>
      </c>
      <c r="G16" s="63">
        <f>SUM(G11:G15)</f>
        <v>45155.114000000001</v>
      </c>
    </row>
    <row r="17" spans="3:8" ht="13.15" x14ac:dyDescent="0.25">
      <c r="C17" s="64"/>
    </row>
    <row r="18" spans="3:8" ht="13.9" x14ac:dyDescent="0.3">
      <c r="C18" s="22" t="s">
        <v>81</v>
      </c>
    </row>
    <row r="19" spans="3:8" ht="13.15" x14ac:dyDescent="0.25">
      <c r="H19" s="65"/>
    </row>
    <row r="20" spans="3:8" ht="13.15" x14ac:dyDescent="0.25">
      <c r="C20" s="66"/>
    </row>
  </sheetData>
  <mergeCells count="4">
    <mergeCell ref="C7:G7"/>
    <mergeCell ref="D9:E9"/>
    <mergeCell ref="F9:F10"/>
    <mergeCell ref="G9:G10"/>
  </mergeCells>
  <hyperlinks>
    <hyperlink ref="C7" location="Índice!C26" display="Qualidade creditícia das exposições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&amp;R&amp;"Calibri"&amp;12&amp;K000000 #RESTRITA&amp;1#_x000D_</oddHeader>
    <oddFooter>&amp;L&amp;1#&amp;"Calibri"&amp;10&amp;K737373Corporativo | Interno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1D4080"/>
  </sheetPr>
  <dimension ref="A2:I28"/>
  <sheetViews>
    <sheetView showGridLines="0" topLeftCell="B1" zoomScaleNormal="100" workbookViewId="0">
      <selection activeCell="C19" sqref="C19"/>
    </sheetView>
  </sheetViews>
  <sheetFormatPr defaultColWidth="9.140625" defaultRowHeight="12.75" x14ac:dyDescent="0.2"/>
  <cols>
    <col min="1" max="1" width="2" style="46" hidden="1" customWidth="1"/>
    <col min="2" max="2" width="3.28515625" style="46" customWidth="1"/>
    <col min="3" max="3" width="89.28515625" style="46" bestFit="1" customWidth="1"/>
    <col min="4" max="4" width="17.7109375" style="46" bestFit="1" customWidth="1"/>
    <col min="5" max="8" width="9.140625" style="46"/>
    <col min="9" max="9" width="14.5703125" style="46" bestFit="1" customWidth="1"/>
    <col min="10" max="16384" width="9.140625" style="46"/>
  </cols>
  <sheetData>
    <row r="2" spans="1:5" ht="33" customHeight="1" x14ac:dyDescent="0.25"/>
    <row r="3" spans="1:5" ht="15" x14ac:dyDescent="0.25">
      <c r="C3" s="5" t="s">
        <v>82</v>
      </c>
      <c r="D3"/>
    </row>
    <row r="4" spans="1:5" ht="15" x14ac:dyDescent="0.25">
      <c r="C4" t="s">
        <v>65</v>
      </c>
      <c r="D4"/>
    </row>
    <row r="5" spans="1:5" ht="14.45" x14ac:dyDescent="0.3">
      <c r="C5" s="5" t="s">
        <v>2</v>
      </c>
      <c r="D5"/>
    </row>
    <row r="6" spans="1:5" ht="14.45" x14ac:dyDescent="0.3">
      <c r="C6"/>
      <c r="D6"/>
    </row>
    <row r="7" spans="1:5" s="70" customFormat="1" ht="13.5" customHeight="1" x14ac:dyDescent="0.3">
      <c r="A7" s="67"/>
      <c r="B7" s="67"/>
      <c r="C7" s="43"/>
      <c r="D7" s="68"/>
      <c r="E7" s="69"/>
    </row>
    <row r="8" spans="1:5" ht="15.75" customHeight="1" x14ac:dyDescent="0.2">
      <c r="A8" s="71"/>
      <c r="B8" s="72"/>
      <c r="C8" s="73" t="s">
        <v>83</v>
      </c>
      <c r="D8" s="74"/>
    </row>
    <row r="9" spans="1:5" ht="15.75" thickBot="1" x14ac:dyDescent="0.25">
      <c r="C9" s="47" t="s">
        <v>67</v>
      </c>
      <c r="D9" s="53" t="s">
        <v>80</v>
      </c>
    </row>
    <row r="10" spans="1:5" ht="15" x14ac:dyDescent="0.25">
      <c r="A10" s="75">
        <v>1</v>
      </c>
      <c r="B10" s="75"/>
      <c r="C10" s="60" t="s">
        <v>120</v>
      </c>
      <c r="D10" s="81">
        <v>228.46527116000198</v>
      </c>
    </row>
    <row r="11" spans="1:5" ht="15" x14ac:dyDescent="0.25">
      <c r="A11" s="75">
        <v>2</v>
      </c>
      <c r="B11" s="75"/>
      <c r="C11" s="60" t="s">
        <v>84</v>
      </c>
      <c r="D11" s="81">
        <v>226.77791235000038</v>
      </c>
    </row>
    <row r="12" spans="1:5" ht="15" x14ac:dyDescent="0.2">
      <c r="A12" s="75">
        <v>3</v>
      </c>
      <c r="B12" s="75"/>
      <c r="C12" s="60" t="s">
        <v>85</v>
      </c>
      <c r="D12" s="79">
        <v>-72.594242809999997</v>
      </c>
    </row>
    <row r="13" spans="1:5" ht="15" x14ac:dyDescent="0.2">
      <c r="A13" s="75">
        <v>4</v>
      </c>
      <c r="B13" s="75"/>
      <c r="C13" s="60" t="s">
        <v>86</v>
      </c>
      <c r="D13" s="79">
        <v>-199.10378553999999</v>
      </c>
    </row>
    <row r="14" spans="1:5" ht="14.45" x14ac:dyDescent="0.25">
      <c r="A14" s="75">
        <v>5</v>
      </c>
      <c r="B14" s="75"/>
      <c r="C14" s="76" t="s">
        <v>87</v>
      </c>
      <c r="D14" s="79">
        <v>176</v>
      </c>
    </row>
    <row r="15" spans="1:5" ht="15.75" thickBot="1" x14ac:dyDescent="0.3">
      <c r="A15" s="75">
        <v>6</v>
      </c>
      <c r="B15" s="75"/>
      <c r="C15" s="77" t="s">
        <v>121</v>
      </c>
      <c r="D15" s="78">
        <f>SUM(D10:D14)</f>
        <v>359.54515516000242</v>
      </c>
    </row>
    <row r="17" spans="3:9" ht="13.9" x14ac:dyDescent="0.3">
      <c r="C17" s="22" t="s">
        <v>88</v>
      </c>
    </row>
    <row r="18" spans="3:9" ht="13.15" x14ac:dyDescent="0.25">
      <c r="C18" s="66"/>
    </row>
    <row r="20" spans="3:9" ht="13.15" x14ac:dyDescent="0.25">
      <c r="D20" s="79"/>
    </row>
    <row r="21" spans="3:9" ht="13.15" x14ac:dyDescent="0.25">
      <c r="D21" s="57"/>
    </row>
    <row r="22" spans="3:9" ht="13.15" x14ac:dyDescent="0.25">
      <c r="D22" s="80"/>
      <c r="I22" s="65"/>
    </row>
    <row r="26" spans="3:9" ht="13.15" x14ac:dyDescent="0.25">
      <c r="D26" s="80"/>
    </row>
    <row r="27" spans="3:9" ht="13.15" x14ac:dyDescent="0.25">
      <c r="D27" s="80"/>
    </row>
    <row r="28" spans="3:9" ht="13.15" x14ac:dyDescent="0.25">
      <c r="D28" s="80"/>
    </row>
  </sheetData>
  <hyperlinks>
    <hyperlink ref="C8" location="Índice!C26" display="Mudanças no estoque de operações em curso anormal"/>
    <hyperlink ref="C8:D8" location="Índice!C28" display="Mudanças no estoque de operações em curso anormal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&amp;R&amp;"Calibri"&amp;12&amp;K000000 #RESTRITA&amp;1#_x000D_</oddHeader>
    <oddFooter>&amp;L&amp;1#&amp;"Calibri"&amp;10&amp;K737373Corporativo | Interno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showGridLines="0" workbookViewId="0">
      <selection activeCell="D19" sqref="D19"/>
    </sheetView>
  </sheetViews>
  <sheetFormatPr defaultRowHeight="15" x14ac:dyDescent="0.25"/>
  <cols>
    <col min="1" max="1" width="3.5703125" customWidth="1"/>
    <col min="2" max="2" width="3.28515625" customWidth="1"/>
    <col min="3" max="3" width="54" bestFit="1" customWidth="1"/>
    <col min="4" max="5" width="11.5703125" bestFit="1" customWidth="1"/>
  </cols>
  <sheetData>
    <row r="1" spans="2:5" ht="8.25" customHeight="1" x14ac:dyDescent="0.3"/>
    <row r="2" spans="2:5" ht="30" customHeight="1" x14ac:dyDescent="0.3"/>
    <row r="3" spans="2:5" ht="14.45" x14ac:dyDescent="0.3">
      <c r="B3" s="5" t="s">
        <v>89</v>
      </c>
      <c r="C3" s="5"/>
      <c r="D3" s="5"/>
      <c r="E3" s="5"/>
    </row>
    <row r="4" spans="2:5" x14ac:dyDescent="0.25">
      <c r="B4" t="s">
        <v>42</v>
      </c>
    </row>
    <row r="5" spans="2:5" ht="14.45" x14ac:dyDescent="0.3">
      <c r="B5" s="5" t="s">
        <v>119</v>
      </c>
      <c r="C5" s="5"/>
    </row>
    <row r="7" spans="2:5" ht="14.45" x14ac:dyDescent="0.3">
      <c r="C7" s="5"/>
      <c r="D7" s="7">
        <v>45016</v>
      </c>
      <c r="E7" s="7"/>
    </row>
    <row r="8" spans="2:5" ht="14.45" x14ac:dyDescent="0.3">
      <c r="B8" s="17"/>
      <c r="C8" s="9" t="s">
        <v>8</v>
      </c>
      <c r="D8" s="10" t="s">
        <v>90</v>
      </c>
      <c r="E8" s="7"/>
    </row>
    <row r="9" spans="2:5" ht="14.45" x14ac:dyDescent="0.3">
      <c r="B9" s="18">
        <v>1</v>
      </c>
      <c r="C9" s="15" t="s">
        <v>91</v>
      </c>
      <c r="D9" s="38">
        <v>836</v>
      </c>
      <c r="E9" s="16"/>
    </row>
    <row r="10" spans="2:5" ht="14.45" x14ac:dyDescent="0.3">
      <c r="B10" s="17" t="s">
        <v>92</v>
      </c>
      <c r="C10" s="13" t="s">
        <v>93</v>
      </c>
      <c r="D10" s="14">
        <v>836</v>
      </c>
      <c r="E10" s="2"/>
    </row>
    <row r="11" spans="2:5" ht="14.45" x14ac:dyDescent="0.3">
      <c r="B11" s="17" t="s">
        <v>94</v>
      </c>
      <c r="C11" t="s">
        <v>95</v>
      </c>
      <c r="D11" s="2">
        <v>0</v>
      </c>
      <c r="E11" s="2"/>
    </row>
    <row r="12" spans="2:5" x14ac:dyDescent="0.25">
      <c r="B12" s="17" t="s">
        <v>96</v>
      </c>
      <c r="C12" s="13" t="s">
        <v>97</v>
      </c>
      <c r="D12" s="14">
        <v>0</v>
      </c>
      <c r="E12" s="2"/>
    </row>
    <row r="13" spans="2:5" ht="14.45" x14ac:dyDescent="0.3">
      <c r="B13" s="17" t="s">
        <v>98</v>
      </c>
      <c r="C13" t="s">
        <v>99</v>
      </c>
      <c r="D13" s="2">
        <v>0</v>
      </c>
      <c r="E13" s="2"/>
    </row>
    <row r="14" spans="2:5" x14ac:dyDescent="0.25">
      <c r="B14" s="17">
        <v>2</v>
      </c>
      <c r="C14" s="13" t="s">
        <v>100</v>
      </c>
      <c r="D14" s="14">
        <v>29218</v>
      </c>
      <c r="E14" s="2"/>
    </row>
    <row r="15" spans="2:5" x14ac:dyDescent="0.25">
      <c r="B15" s="17">
        <v>3</v>
      </c>
      <c r="C15" s="13" t="s">
        <v>101</v>
      </c>
      <c r="D15" s="14">
        <v>266</v>
      </c>
      <c r="E15" s="2"/>
    </row>
    <row r="16" spans="2:5" x14ac:dyDescent="0.25">
      <c r="B16" s="17">
        <v>4</v>
      </c>
      <c r="C16" t="s">
        <v>102</v>
      </c>
      <c r="D16" s="2">
        <v>0</v>
      </c>
      <c r="E16" s="7"/>
    </row>
    <row r="17" spans="2:5" ht="14.45" x14ac:dyDescent="0.3">
      <c r="B17" s="18">
        <v>9</v>
      </c>
      <c r="C17" s="8" t="s">
        <v>80</v>
      </c>
      <c r="D17" s="11">
        <f>D10+D14+D15</f>
        <v>30320</v>
      </c>
      <c r="E17" s="7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headerFooter>
    <oddHeader>&amp;R&amp;"Calibri"&amp;12&amp;K000000 #RESTRITA&amp;1#_x000D_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opLeftCell="B1" workbookViewId="0">
      <selection activeCell="J13" sqref="J13"/>
    </sheetView>
  </sheetViews>
  <sheetFormatPr defaultColWidth="9.140625" defaultRowHeight="12.75" x14ac:dyDescent="0.2"/>
  <cols>
    <col min="1" max="1" width="4.28515625" style="46" hidden="1" customWidth="1"/>
    <col min="2" max="2" width="4.28515625" style="46" customWidth="1"/>
    <col min="3" max="3" width="46.140625" style="46" customWidth="1"/>
    <col min="4" max="7" width="13.28515625" style="46" bestFit="1" customWidth="1"/>
    <col min="8" max="8" width="15" style="46" bestFit="1" customWidth="1"/>
    <col min="9" max="16384" width="9.140625" style="46"/>
  </cols>
  <sheetData>
    <row r="2" spans="1:10" ht="33.75" customHeight="1" x14ac:dyDescent="0.25"/>
    <row r="3" spans="1:10" ht="15" x14ac:dyDescent="0.25">
      <c r="C3" s="5" t="s">
        <v>103</v>
      </c>
      <c r="D3"/>
      <c r="E3"/>
      <c r="F3"/>
      <c r="G3"/>
    </row>
    <row r="4" spans="1:10" ht="12.75" customHeight="1" x14ac:dyDescent="0.25">
      <c r="C4" t="s">
        <v>104</v>
      </c>
      <c r="D4"/>
      <c r="E4"/>
      <c r="F4"/>
      <c r="G4"/>
    </row>
    <row r="5" spans="1:10" ht="14.25" customHeight="1" x14ac:dyDescent="0.3">
      <c r="C5" s="5" t="s">
        <v>2</v>
      </c>
      <c r="D5"/>
      <c r="E5"/>
      <c r="F5"/>
      <c r="G5"/>
    </row>
    <row r="6" spans="1:10" ht="11.25" customHeight="1" x14ac:dyDescent="0.3">
      <c r="C6"/>
      <c r="D6"/>
      <c r="E6"/>
      <c r="F6"/>
      <c r="G6"/>
    </row>
    <row r="7" spans="1:10" ht="15.75" customHeight="1" x14ac:dyDescent="0.25">
      <c r="C7" s="116" t="s">
        <v>105</v>
      </c>
      <c r="D7" s="117"/>
      <c r="E7" s="117"/>
      <c r="F7" s="117"/>
      <c r="G7" s="117"/>
    </row>
    <row r="8" spans="1:10" ht="15" x14ac:dyDescent="0.2">
      <c r="C8" s="96" t="s">
        <v>67</v>
      </c>
      <c r="D8" s="17"/>
      <c r="E8" s="17"/>
      <c r="F8" s="17"/>
      <c r="G8" s="97">
        <v>44926</v>
      </c>
    </row>
    <row r="9" spans="1:10" ht="15" x14ac:dyDescent="0.25">
      <c r="A9" s="54">
        <v>1</v>
      </c>
      <c r="B9" s="54"/>
      <c r="C9" s="98" t="s">
        <v>106</v>
      </c>
      <c r="D9" s="126" t="s">
        <v>107</v>
      </c>
      <c r="E9" s="127"/>
      <c r="F9" s="126" t="s">
        <v>108</v>
      </c>
      <c r="G9" s="128"/>
      <c r="H9" s="57"/>
    </row>
    <row r="10" spans="1:10" ht="15" x14ac:dyDescent="0.25">
      <c r="A10" s="54">
        <v>2</v>
      </c>
      <c r="B10" s="54"/>
      <c r="C10" s="99" t="s">
        <v>109</v>
      </c>
      <c r="D10" s="100">
        <v>44926</v>
      </c>
      <c r="E10" s="101">
        <v>44561</v>
      </c>
      <c r="F10" s="101">
        <v>44926</v>
      </c>
      <c r="G10" s="102">
        <v>44561</v>
      </c>
      <c r="I10" s="113" t="s">
        <v>122</v>
      </c>
      <c r="J10" s="113" t="s">
        <v>123</v>
      </c>
    </row>
    <row r="11" spans="1:10" ht="15" x14ac:dyDescent="0.25">
      <c r="A11" s="59" t="s">
        <v>75</v>
      </c>
      <c r="B11" s="59"/>
      <c r="C11" s="103" t="s">
        <v>110</v>
      </c>
      <c r="D11" s="110">
        <v>170141.82893980001</v>
      </c>
      <c r="E11" s="112">
        <v>166985.5567471</v>
      </c>
      <c r="F11" s="106"/>
      <c r="G11" s="107"/>
      <c r="I11" s="114">
        <f>(D11-E11)/E11</f>
        <v>1.890146821188967E-2</v>
      </c>
      <c r="J11" s="114">
        <f>(F12-G12)/G12</f>
        <v>-0.40509198441827715</v>
      </c>
    </row>
    <row r="12" spans="1:10" ht="15" x14ac:dyDescent="0.25">
      <c r="A12" s="59"/>
      <c r="B12" s="59"/>
      <c r="C12" s="103" t="s">
        <v>111</v>
      </c>
      <c r="D12" s="104"/>
      <c r="E12" s="105"/>
      <c r="F12" s="110">
        <v>32196.592563300001</v>
      </c>
      <c r="G12" s="81">
        <v>54120.287036000002</v>
      </c>
    </row>
    <row r="13" spans="1:10" ht="15" x14ac:dyDescent="0.25">
      <c r="A13" s="59"/>
      <c r="B13" s="59"/>
      <c r="C13" s="103" t="s">
        <v>112</v>
      </c>
      <c r="D13" s="104"/>
      <c r="E13" s="105"/>
      <c r="F13" s="104"/>
      <c r="G13" s="107"/>
    </row>
    <row r="14" spans="1:10" ht="15" x14ac:dyDescent="0.25">
      <c r="A14" s="59"/>
      <c r="B14" s="59"/>
      <c r="C14" s="103" t="s">
        <v>113</v>
      </c>
      <c r="D14" s="104"/>
      <c r="E14" s="105"/>
      <c r="F14" s="104"/>
      <c r="G14" s="107"/>
    </row>
    <row r="15" spans="1:10" ht="15" x14ac:dyDescent="0.25">
      <c r="A15" s="59"/>
      <c r="B15" s="59"/>
      <c r="C15" s="103" t="s">
        <v>114</v>
      </c>
      <c r="D15" s="104"/>
      <c r="E15" s="105"/>
      <c r="F15" s="104"/>
      <c r="G15" s="107"/>
    </row>
    <row r="16" spans="1:10" ht="15" x14ac:dyDescent="0.25">
      <c r="A16" s="59"/>
      <c r="B16" s="59"/>
      <c r="C16" s="103" t="s">
        <v>115</v>
      </c>
      <c r="D16" s="104"/>
      <c r="E16" s="105"/>
      <c r="F16" s="104"/>
      <c r="G16" s="107"/>
    </row>
    <row r="17" spans="1:8" ht="15" x14ac:dyDescent="0.25">
      <c r="A17" s="59"/>
      <c r="B17" s="59"/>
      <c r="C17" s="108" t="s">
        <v>116</v>
      </c>
      <c r="D17" s="110">
        <f>D11</f>
        <v>170141.82893980001</v>
      </c>
      <c r="E17" s="112">
        <f>E11</f>
        <v>166985.5567471</v>
      </c>
      <c r="F17" s="111">
        <f>F12</f>
        <v>32196.592563300001</v>
      </c>
      <c r="G17" s="81">
        <f>G12</f>
        <v>54120.287036000002</v>
      </c>
    </row>
    <row r="18" spans="1:8" ht="14.45" x14ac:dyDescent="0.3">
      <c r="A18" s="59" t="s">
        <v>77</v>
      </c>
      <c r="B18" s="59"/>
      <c r="C18" s="98" t="s">
        <v>109</v>
      </c>
      <c r="D18" s="129">
        <v>44926</v>
      </c>
      <c r="E18" s="130"/>
      <c r="F18" s="129">
        <v>44561</v>
      </c>
      <c r="G18" s="130"/>
    </row>
    <row r="19" spans="1:8" ht="15.75" thickBot="1" x14ac:dyDescent="0.3">
      <c r="A19" s="54">
        <v>3</v>
      </c>
      <c r="B19" s="54"/>
      <c r="C19" s="109" t="s">
        <v>117</v>
      </c>
      <c r="D19" s="123">
        <v>4584692.3678700002</v>
      </c>
      <c r="E19" s="124"/>
      <c r="F19" s="123">
        <v>3556562.32975</v>
      </c>
      <c r="G19" s="125"/>
    </row>
    <row r="20" spans="1:8" ht="13.15" x14ac:dyDescent="0.25">
      <c r="C20" s="64"/>
    </row>
    <row r="21" spans="1:8" ht="13.9" x14ac:dyDescent="0.3">
      <c r="C21" s="22" t="s">
        <v>118</v>
      </c>
    </row>
    <row r="22" spans="1:8" ht="13.15" x14ac:dyDescent="0.25">
      <c r="H22" s="65"/>
    </row>
    <row r="23" spans="1:8" ht="13.15" x14ac:dyDescent="0.25">
      <c r="C23" s="66"/>
    </row>
  </sheetData>
  <mergeCells count="7">
    <mergeCell ref="D19:E19"/>
    <mergeCell ref="F19:G19"/>
    <mergeCell ref="C7:G7"/>
    <mergeCell ref="D9:E9"/>
    <mergeCell ref="F9:G9"/>
    <mergeCell ref="D18:E18"/>
    <mergeCell ref="F18:G18"/>
  </mergeCells>
  <hyperlinks>
    <hyperlink ref="C7" location="Índice!C26" display="Qualidade creditícia das exposições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80f42-6dee-4502-a0dc-b6256fd91d54">
      <Terms xmlns="http://schemas.microsoft.com/office/infopath/2007/PartnerControls"/>
    </lcf76f155ced4ddcb4097134ff3c332f>
    <TaxCatchAll xmlns="f4d19c3f-caa6-449f-b20d-8006f15126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785C291E9884592B96234A7758333" ma:contentTypeVersion="16" ma:contentTypeDescription="Crie um novo documento." ma:contentTypeScope="" ma:versionID="44e24b9155563e0814f390bb1cb2cffb">
  <xsd:schema xmlns:xsd="http://www.w3.org/2001/XMLSchema" xmlns:xs="http://www.w3.org/2001/XMLSchema" xmlns:p="http://schemas.microsoft.com/office/2006/metadata/properties" xmlns:ns2="83380f42-6dee-4502-a0dc-b6256fd91d54" xmlns:ns3="f4d19c3f-caa6-449f-b20d-8006f15126fa" targetNamespace="http://schemas.microsoft.com/office/2006/metadata/properties" ma:root="true" ma:fieldsID="669fc78c1ea786cb68e812c523dda6fd" ns2:_="" ns3:_="">
    <xsd:import namespace="83380f42-6dee-4502-a0dc-b6256fd91d54"/>
    <xsd:import namespace="f4d19c3f-caa6-449f-b20d-8006f15126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0f42-6dee-4502-a0dc-b6256fd91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19c3f-caa6-449f-b20d-8006f15126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0f422e-9d02-4f39-98e2-f093f557b125}" ma:internalName="TaxCatchAll" ma:showField="CatchAllData" ma:web="f4d19c3f-caa6-449f-b20d-8006f15126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73B9D-06E3-4D1F-8318-C7A2F6C028C6}">
  <ds:schemaRefs>
    <ds:schemaRef ds:uri="http://purl.org/dc/terms/"/>
    <ds:schemaRef ds:uri="http://purl.org/dc/dcmitype/"/>
    <ds:schemaRef ds:uri="83380f42-6dee-4502-a0dc-b6256fd91d54"/>
    <ds:schemaRef ds:uri="http://schemas.microsoft.com/office/2006/metadata/properties"/>
    <ds:schemaRef ds:uri="http://schemas.microsoft.com/office/2006/documentManagement/types"/>
    <ds:schemaRef ds:uri="http://purl.org/dc/elements/1.1/"/>
    <ds:schemaRef ds:uri="f4d19c3f-caa6-449f-b20d-8006f15126fa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913AFC-08CB-4F0E-B9FC-95CBE4635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ABD2B-D103-4382-9132-CE559A7D9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80f42-6dee-4502-a0dc-b6256fd91d54"/>
    <ds:schemaRef ds:uri="f4d19c3f-caa6-449f-b20d-8006f15126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KM1</vt:lpstr>
      <vt:lpstr>OV1</vt:lpstr>
      <vt:lpstr>CR1</vt:lpstr>
      <vt:lpstr>CR2</vt:lpstr>
      <vt:lpstr>MR1</vt:lpstr>
      <vt:lpstr>IRRBB1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Alcione Rodrigues da Silva</dc:creator>
  <cp:lastModifiedBy>Edinaldo da Conceição Rodrigues</cp:lastModifiedBy>
  <cp:revision/>
  <dcterms:created xsi:type="dcterms:W3CDTF">2020-06-30T17:30:44Z</dcterms:created>
  <dcterms:modified xsi:type="dcterms:W3CDTF">2023-05-29T14:25:53Z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0x0101001DB785C291E9884592B96234A7758333</vt:lpwstr>
  </property>
  <property fmtid="{D5CDD505-2E9C-101B-9397-08002B2CF9AE}" pid="3" name="MediaServiceImageTags">
    <vt:lpwstr/>
  </property>
  <property fmtid="{D5CDD505-2E9C-101B-9397-08002B2CF9AE}" pid="4" name="MSIP_Label_d3f3f58f-eb93-402e-9ff8-82fbde51d549_Enabled">
    <vt:lpwstr>true</vt:lpwstr>
  </property>
  <property fmtid="{D5CDD505-2E9C-101B-9397-08002B2CF9AE}" pid="5" name="MSIP_Label_d3f3f58f-eb93-402e-9ff8-82fbde51d549_SetDate">
    <vt:lpwstr>2022-08-25T18:20:50Z</vt:lpwstr>
  </property>
  <property fmtid="{D5CDD505-2E9C-101B-9397-08002B2CF9AE}" pid="6" name="MSIP_Label_d3f3f58f-eb93-402e-9ff8-82fbde51d549_Method">
    <vt:lpwstr>Privileged</vt:lpwstr>
  </property>
  <property fmtid="{D5CDD505-2E9C-101B-9397-08002B2CF9AE}" pid="7" name="MSIP_Label_d3f3f58f-eb93-402e-9ff8-82fbde51d549_Name">
    <vt:lpwstr>CLASSIFICAÇÃO RESTRITA</vt:lpwstr>
  </property>
  <property fmtid="{D5CDD505-2E9C-101B-9397-08002B2CF9AE}" pid="8" name="MSIP_Label_d3f3f58f-eb93-402e-9ff8-82fbde51d549_SiteId">
    <vt:lpwstr>ec8a6a0a-d9e4-4c1e-b499-6b85ac95eddf</vt:lpwstr>
  </property>
  <property fmtid="{D5CDD505-2E9C-101B-9397-08002B2CF9AE}" pid="9" name="MSIP_Label_d3f3f58f-eb93-402e-9ff8-82fbde51d549_ActionId">
    <vt:lpwstr>ec15f435-f238-45f2-86a7-45edeaf838c6</vt:lpwstr>
  </property>
  <property fmtid="{D5CDD505-2E9C-101B-9397-08002B2CF9AE}" pid="10" name="MSIP_Label_d3f3f58f-eb93-402e-9ff8-82fbde51d549_ContentBits">
    <vt:lpwstr>1</vt:lpwstr>
  </property>
</Properties>
</file>