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6" yWindow="60" windowWidth="13992" windowHeight="12012"/>
  </bookViews>
  <sheets>
    <sheet name="Orçamento" sheetId="4" r:id="rId1"/>
  </sheets>
  <definedNames>
    <definedName name="_xlnm.Print_Area" localSheetId="0">Orçamento!$A$1:$J$116</definedName>
  </definedNames>
  <calcPr calcId="125725"/>
</workbook>
</file>

<file path=xl/calcChain.xml><?xml version="1.0" encoding="utf-8"?>
<calcChain xmlns="http://schemas.openxmlformats.org/spreadsheetml/2006/main">
  <c r="H40" i="4"/>
  <c r="I40"/>
  <c r="H32"/>
  <c r="I32"/>
  <c r="I61"/>
  <c r="I62"/>
  <c r="J62" s="1"/>
  <c r="H62"/>
  <c r="H61"/>
  <c r="I60"/>
  <c r="J60" s="1"/>
  <c r="H60"/>
  <c r="I59"/>
  <c r="H59"/>
  <c r="J59" s="1"/>
  <c r="I58"/>
  <c r="H58"/>
  <c r="J40" l="1"/>
  <c r="J58"/>
  <c r="J61"/>
  <c r="J32"/>
  <c r="H26"/>
  <c r="I26"/>
  <c r="I25"/>
  <c r="H25"/>
  <c r="J25" l="1"/>
  <c r="J26"/>
  <c r="I106"/>
  <c r="H106"/>
  <c r="I105"/>
  <c r="H105"/>
  <c r="I104"/>
  <c r="H104"/>
  <c r="I103"/>
  <c r="H103"/>
  <c r="I102"/>
  <c r="H102"/>
  <c r="J106" l="1"/>
  <c r="K101"/>
  <c r="J103"/>
  <c r="J105"/>
  <c r="J102"/>
  <c r="J104"/>
  <c r="I24" l="1"/>
  <c r="H24"/>
  <c r="J24" l="1"/>
  <c r="H23"/>
  <c r="I23"/>
  <c r="H31"/>
  <c r="I31"/>
  <c r="I22"/>
  <c r="H22"/>
  <c r="J31" l="1"/>
  <c r="J23"/>
  <c r="J22"/>
  <c r="H19"/>
  <c r="I19"/>
  <c r="I21"/>
  <c r="H21"/>
  <c r="I54"/>
  <c r="H54"/>
  <c r="I56"/>
  <c r="H56"/>
  <c r="J19" l="1"/>
  <c r="J56"/>
  <c r="J21"/>
  <c r="J54"/>
  <c r="H66"/>
  <c r="I66"/>
  <c r="I65"/>
  <c r="H65"/>
  <c r="I55"/>
  <c r="H55"/>
  <c r="H18"/>
  <c r="H20"/>
  <c r="I20"/>
  <c r="K53" l="1"/>
  <c r="K64"/>
  <c r="J20"/>
  <c r="J66"/>
  <c r="J65"/>
  <c r="J55"/>
  <c r="I18"/>
  <c r="J18" s="1"/>
  <c r="H11" l="1"/>
  <c r="I11"/>
  <c r="H12"/>
  <c r="I12"/>
  <c r="H13"/>
  <c r="I13"/>
  <c r="H16"/>
  <c r="I16"/>
  <c r="H17"/>
  <c r="I17"/>
  <c r="H29"/>
  <c r="H33"/>
  <c r="I33"/>
  <c r="H34"/>
  <c r="I34"/>
  <c r="H35"/>
  <c r="I35"/>
  <c r="H36"/>
  <c r="I36"/>
  <c r="H39"/>
  <c r="I39"/>
  <c r="H41"/>
  <c r="I41"/>
  <c r="H45"/>
  <c r="I45"/>
  <c r="H46"/>
  <c r="I46"/>
  <c r="H47"/>
  <c r="I47"/>
  <c r="H48"/>
  <c r="I48"/>
  <c r="H49"/>
  <c r="I49"/>
  <c r="H50"/>
  <c r="I50"/>
  <c r="H51"/>
  <c r="I51"/>
  <c r="H69"/>
  <c r="I69"/>
  <c r="H70"/>
  <c r="I70"/>
  <c r="H73"/>
  <c r="I73"/>
  <c r="H74"/>
  <c r="I74"/>
  <c r="H75"/>
  <c r="I75"/>
  <c r="E76"/>
  <c r="H76" s="1"/>
  <c r="H77"/>
  <c r="I77"/>
  <c r="H78"/>
  <c r="I78"/>
  <c r="H81"/>
  <c r="I81"/>
  <c r="H82"/>
  <c r="H83"/>
  <c r="H86"/>
  <c r="I86"/>
  <c r="I89"/>
  <c r="H89"/>
  <c r="I90"/>
  <c r="H90"/>
  <c r="H91"/>
  <c r="I91"/>
  <c r="H92"/>
  <c r="I92"/>
  <c r="H93"/>
  <c r="I93"/>
  <c r="I94"/>
  <c r="H94"/>
  <c r="H95"/>
  <c r="I95"/>
  <c r="H96"/>
  <c r="I96"/>
  <c r="H97"/>
  <c r="I97"/>
  <c r="H98"/>
  <c r="I98"/>
  <c r="H99"/>
  <c r="I99"/>
  <c r="H109"/>
  <c r="I109"/>
  <c r="H110"/>
  <c r="I110"/>
  <c r="K10" l="1"/>
  <c r="K15"/>
  <c r="J92"/>
  <c r="J77"/>
  <c r="J36"/>
  <c r="J12"/>
  <c r="I82"/>
  <c r="J82" s="1"/>
  <c r="I76"/>
  <c r="K72" s="1"/>
  <c r="J51"/>
  <c r="J49"/>
  <c r="J47"/>
  <c r="J95"/>
  <c r="J34"/>
  <c r="K85"/>
  <c r="J45"/>
  <c r="K44"/>
  <c r="J16"/>
  <c r="K88"/>
  <c r="J69"/>
  <c r="K68"/>
  <c r="K108"/>
  <c r="J70"/>
  <c r="J50"/>
  <c r="J48"/>
  <c r="J46"/>
  <c r="J41"/>
  <c r="J35"/>
  <c r="J33"/>
  <c r="J39"/>
  <c r="J78"/>
  <c r="J17"/>
  <c r="J13"/>
  <c r="J86"/>
  <c r="J11"/>
  <c r="J109"/>
  <c r="J94"/>
  <c r="J93"/>
  <c r="J75"/>
  <c r="J74"/>
  <c r="J110"/>
  <c r="J97"/>
  <c r="J91"/>
  <c r="J73"/>
  <c r="J99"/>
  <c r="J96"/>
  <c r="J98"/>
  <c r="J90"/>
  <c r="J81"/>
  <c r="I42"/>
  <c r="H42"/>
  <c r="J89"/>
  <c r="I83"/>
  <c r="J83" s="1"/>
  <c r="I29"/>
  <c r="J29" s="1"/>
  <c r="J76" l="1"/>
  <c r="K38"/>
  <c r="J42"/>
  <c r="K80"/>
  <c r="I30"/>
  <c r="I112" s="1"/>
  <c r="H30"/>
  <c r="H112" s="1"/>
  <c r="K28" l="1"/>
  <c r="K112" s="1"/>
  <c r="J30"/>
  <c r="J112" s="1"/>
  <c r="J114" l="1"/>
  <c r="J116" s="1"/>
</calcChain>
</file>

<file path=xl/sharedStrings.xml><?xml version="1.0" encoding="utf-8"?>
<sst xmlns="http://schemas.openxmlformats.org/spreadsheetml/2006/main" count="269" uniqueCount="204">
  <si>
    <t>m²</t>
  </si>
  <si>
    <t>PREÇO TOTAL (R$)</t>
  </si>
  <si>
    <t>ITEM</t>
  </si>
  <si>
    <t>CÓDIGO</t>
  </si>
  <si>
    <t>DESCRIÇÃO</t>
  </si>
  <si>
    <t>QUANT.</t>
  </si>
  <si>
    <t>1.0</t>
  </si>
  <si>
    <t>1.1</t>
  </si>
  <si>
    <t>Administração local</t>
  </si>
  <si>
    <t>1.2</t>
  </si>
  <si>
    <t xml:space="preserve">Un </t>
  </si>
  <si>
    <t>1.3</t>
  </si>
  <si>
    <t>Mobilização</t>
  </si>
  <si>
    <t>2.0</t>
  </si>
  <si>
    <t>SERVIÇOS PRELIMINARES</t>
  </si>
  <si>
    <t>2.1</t>
  </si>
  <si>
    <t>2.3</t>
  </si>
  <si>
    <t>3.0</t>
  </si>
  <si>
    <t>PAVIMENTAÇÃO</t>
  </si>
  <si>
    <t>3.2</t>
  </si>
  <si>
    <t>Camada niveladora</t>
  </si>
  <si>
    <t>3.3</t>
  </si>
  <si>
    <t>m³</t>
  </si>
  <si>
    <t>3.4</t>
  </si>
  <si>
    <t>3.5</t>
  </si>
  <si>
    <t>3.6</t>
  </si>
  <si>
    <t>3.7</t>
  </si>
  <si>
    <t>4.0</t>
  </si>
  <si>
    <t>6.0</t>
  </si>
  <si>
    <t>COBERTURA E IMPERMEABILIZAÇÃO</t>
  </si>
  <si>
    <t>6.1</t>
  </si>
  <si>
    <t>7.0</t>
  </si>
  <si>
    <t>7.1</t>
  </si>
  <si>
    <t>9.0</t>
  </si>
  <si>
    <t>9.1</t>
  </si>
  <si>
    <t>Torneira do tipo monocomando para uso público, com ciclo de fechamento automático, arejador e botão antifurto, funcionamento em alta e baixa pressão, regulagem de vazão por meio de registro integrado, acabamento cromado (Ref. Deca linha Profissional, Decamatic Código 1170C ou similar).</t>
  </si>
  <si>
    <t>9.2</t>
  </si>
  <si>
    <t>9.3</t>
  </si>
  <si>
    <t>INSTALAÇÕES ELÉTRICAS</t>
  </si>
  <si>
    <t>Alarme audiovisual de emergência PcD</t>
  </si>
  <si>
    <t>11.0</t>
  </si>
  <si>
    <t>PINTURA</t>
  </si>
  <si>
    <t>12.0</t>
  </si>
  <si>
    <t>12.2</t>
  </si>
  <si>
    <t>SERVIÇOS DE REDE LÓGICA</t>
  </si>
  <si>
    <t>h</t>
  </si>
  <si>
    <t xml:space="preserve">Fornecimento e instalação de patch pannel Cat. 5e, 24 portas, com reinstalação do cabeamento horizontal já executado nesse novo patch pannel </t>
  </si>
  <si>
    <t>Fornecimento de bandeja fixa 700mm para rack 19"</t>
  </si>
  <si>
    <t>Guia de cabos horizontal 1U</t>
  </si>
  <si>
    <t>Painel de fechamento de 2U</t>
  </si>
  <si>
    <t>Identificação de todos os cabos e patch cords nos racks</t>
  </si>
  <si>
    <t>Calha de tomadas 10A/250V com 6 tomadas, para rack 19"</t>
  </si>
  <si>
    <t xml:space="preserve">Kit de ventilação para rack </t>
  </si>
  <si>
    <t>rolo</t>
  </si>
  <si>
    <t>SERVIÇO GERAIS</t>
  </si>
  <si>
    <t>Limpeza Final</t>
  </si>
  <si>
    <t>Desmobilização</t>
  </si>
  <si>
    <t>TOTAL:</t>
  </si>
  <si>
    <t>Válvula de escoamento para lavatório, acabamento cromado  (Ref. Deca Código 1602 C ou similar)</t>
  </si>
  <si>
    <t>10.3</t>
  </si>
  <si>
    <t>4.1</t>
  </si>
  <si>
    <t>5.0</t>
  </si>
  <si>
    <t>5.1</t>
  </si>
  <si>
    <t>7.2</t>
  </si>
  <si>
    <t>10.0</t>
  </si>
  <si>
    <t>11.1</t>
  </si>
  <si>
    <t>PLACAS, ADESIVOS E CAIXA COLETORA</t>
  </si>
  <si>
    <t>Chuveiro tipo ducha Ø 1/2" acabamento cromado (Ref. Deca Código 1989C CT ou similar)</t>
  </si>
  <si>
    <t>ADMINISTRAÇÃO DE OBRA</t>
  </si>
  <si>
    <t>Placa podotátil "Direcional" de borracha 25x25cm, esp. 2 mm</t>
  </si>
  <si>
    <t>Placa podotátil "de Alerta" de borracha 25x25cm, esp. 2 mm</t>
  </si>
  <si>
    <t>Aplicação de fundo selador acrílico em paredes internas (uma demão)</t>
  </si>
  <si>
    <t>Aplicação manual de pintura com tinta látex acrílica semibrilho em paredes (duas demãos)</t>
  </si>
  <si>
    <t>8.1</t>
  </si>
  <si>
    <t>Ducha manual (higiênica)</t>
  </si>
  <si>
    <t>Instalação de assento sanitário almofadado (WCs empregados e PcDs)</t>
  </si>
  <si>
    <t>4.2</t>
  </si>
  <si>
    <t>4.3</t>
  </si>
  <si>
    <t>MAT.</t>
  </si>
  <si>
    <t>M.O.</t>
  </si>
  <si>
    <t>INSTALAÇÕES HIDROSSANITÁRIAS</t>
  </si>
  <si>
    <t>m</t>
  </si>
  <si>
    <t>Abertura em marquise de concreto armado</t>
  </si>
  <si>
    <t>Abertura em parede de alvenaria (platibanda)</t>
  </si>
  <si>
    <t>Abertura em piso cimentado (calçadas)</t>
  </si>
  <si>
    <t>Recomposição de piso cimentado</t>
  </si>
  <si>
    <t xml:space="preserve">un </t>
  </si>
  <si>
    <t>Fornecimento e instalação de tubo em PVC Ø 100 mm</t>
  </si>
  <si>
    <t>Fornecimento e instalação de curva em PVC Ø 100 mm</t>
  </si>
  <si>
    <t>2.4</t>
  </si>
  <si>
    <t>12.3</t>
  </si>
  <si>
    <t>12.4</t>
  </si>
  <si>
    <t>BDI:</t>
  </si>
  <si>
    <t>TOTAL C/ BDI:</t>
  </si>
  <si>
    <t>UNIDADE:</t>
  </si>
  <si>
    <t>ENDEREÇO:</t>
  </si>
  <si>
    <t>GEREN - Gerência de Engenharia</t>
  </si>
  <si>
    <t>AV. BARÃO DE CAPANEMA, Nº 1.364, CAPANEMA - PARÁ,</t>
  </si>
  <si>
    <t>AG. CAPANEMA - PA</t>
  </si>
  <si>
    <t>PREÇO UNIT. (R$)</t>
  </si>
  <si>
    <t>Piso porcelanato (Eliane ou equivalente ou de melhor qualidade), série Prisma Bianco 45x 45 cm, natural, com rejuntamento à base epoxi na espessura de 2 mm (Juntaplus epoxi SP 50 ou similar), na cor Amêndoa incluindo rodapé de 8,50 cm</t>
  </si>
  <si>
    <t>kg</t>
  </si>
  <si>
    <t>Fornecimento e instalação de patch cords Cat. 5e, 1,5m azul, pré-fabricado</t>
  </si>
  <si>
    <t>UNI.</t>
  </si>
  <si>
    <t>Impermeabilização de rufo com argamassa polimérica/membrana acrílica</t>
  </si>
  <si>
    <t>Impermeabilização de calha em concreto armado manta asfáltica</t>
  </si>
  <si>
    <t>Spiral-tube de 3/4" cor branco</t>
  </si>
  <si>
    <t>M</t>
  </si>
  <si>
    <t>Cabo eletrônico categoria 5e 24AWG 4P cor azul E-1600837-75 cód. 32200070</t>
  </si>
  <si>
    <t>Ladrilho Hidráulico tipo P3, "Alerta",
25 x 25 x 2,0 cm, na cor amarela, com juntas de 1 a 2 mm</t>
  </si>
  <si>
    <t xml:space="preserve">Ladrilho Hidráulico tipo P4, "Direcional", 25 x 25 x 2,0 cm, na cor amarela, com juntas de 1 a 2 mm </t>
  </si>
  <si>
    <t>Remoção de reboco</t>
  </si>
  <si>
    <t>REFORÇO ESTRUTURAL</t>
  </si>
  <si>
    <t>Chapa metálica 1/4" para reforço da tesoura de madeira</t>
  </si>
  <si>
    <r>
      <t>m</t>
    </r>
    <r>
      <rPr>
        <vertAlign val="superscript"/>
        <sz val="12"/>
        <rFont val="Arial"/>
        <family val="2"/>
      </rPr>
      <t>2</t>
    </r>
  </si>
  <si>
    <t>uni</t>
  </si>
  <si>
    <t>2.6</t>
  </si>
  <si>
    <t>2.7</t>
  </si>
  <si>
    <t>2.9</t>
  </si>
  <si>
    <t>14.0</t>
  </si>
  <si>
    <t>14.1</t>
  </si>
  <si>
    <t>14.2</t>
  </si>
  <si>
    <t>5.2</t>
  </si>
  <si>
    <t>5.3</t>
  </si>
  <si>
    <t>5.4</t>
  </si>
  <si>
    <t>5.5</t>
  </si>
  <si>
    <t>5.6</t>
  </si>
  <si>
    <t>5.7</t>
  </si>
  <si>
    <t>8.0</t>
  </si>
  <si>
    <t>9.4</t>
  </si>
  <si>
    <t>9.5</t>
  </si>
  <si>
    <t>9.6</t>
  </si>
  <si>
    <t>12.5</t>
  </si>
  <si>
    <t>12.6</t>
  </si>
  <si>
    <t>12.7</t>
  </si>
  <si>
    <t>12.9</t>
  </si>
  <si>
    <t>12.10</t>
  </si>
  <si>
    <t>Remoção e posterior reassentamento de forro</t>
  </si>
  <si>
    <t>Retirada de entulho</t>
  </si>
  <si>
    <t>Barra rosqueada(3m) 3/8", inclusive porca e arruela</t>
  </si>
  <si>
    <t>Desmontagem e montagem de mobiliario, arquivos, e etc...</t>
  </si>
  <si>
    <t>INSTALAÇÕES DE ÁGUAS PLUVIAIS</t>
  </si>
  <si>
    <t>Lixamento e aplicação de massa acrílica em paredes internas (uma demão)</t>
  </si>
  <si>
    <t>Despesas legais</t>
  </si>
  <si>
    <t>Divisória de gesso</t>
  </si>
  <si>
    <t>Mapa tátil em braile, conforme padrão do Banco</t>
  </si>
  <si>
    <t>Cimbramento metálico para escoramento das tesouras da cobertura</t>
  </si>
  <si>
    <t>13.0</t>
  </si>
  <si>
    <t>SERVIÇOS DE TELEFONIA</t>
  </si>
  <si>
    <t>13.1</t>
  </si>
  <si>
    <t>Fornecimento e instalação de bastidor e bloco de engate rápido bargoa</t>
  </si>
  <si>
    <t>13.3</t>
  </si>
  <si>
    <t>Fornecimento e instalação de supressor de surto para bloco de engate rápido. (Supressor contra surto CLAMPER 45KA)</t>
  </si>
  <si>
    <t>13.4</t>
  </si>
  <si>
    <t>Fornecimento e instalação de anéis guia no DG</t>
  </si>
  <si>
    <t>13.5</t>
  </si>
  <si>
    <t>Reinstalação das tampas de eletrocalhas 100x50mm no CPD</t>
  </si>
  <si>
    <t>Abraçadeira VELCRO 20mm x 2500 mm PT-SL SLL7340</t>
  </si>
  <si>
    <t>mês</t>
  </si>
  <si>
    <t>2.2</t>
  </si>
  <si>
    <t>2.5</t>
  </si>
  <si>
    <t>2.8</t>
  </si>
  <si>
    <t>3.1</t>
  </si>
  <si>
    <t>6.2</t>
  </si>
  <si>
    <t>6.3</t>
  </si>
  <si>
    <t>8.2</t>
  </si>
  <si>
    <t>10.1</t>
  </si>
  <si>
    <t>10.2</t>
  </si>
  <si>
    <t>12.1</t>
  </si>
  <si>
    <t>12.11</t>
  </si>
  <si>
    <t>13.2</t>
  </si>
  <si>
    <t>Retirada de telha</t>
  </si>
  <si>
    <t>Cobertura em telha termoacústica (e=30mm) chapa filme com isolamento em poliuretano, inclusive substituição de madeiramento para adaptação da nova  cobertura - Fornecimento e instalação</t>
  </si>
  <si>
    <t>Tapume de chapa de madeira compensada</t>
  </si>
  <si>
    <t>Demolição de alvenaria</t>
  </si>
  <si>
    <t>Coxim em concreto armado para opoio da tesoura de madeira,dimensões mínimas de 20x20x100 cm( largura x largura x comprimento</t>
  </si>
  <si>
    <t>Confecção e instalação de armadura</t>
  </si>
  <si>
    <t>Fabricação, montagem e desmontagem de forma para estrutura</t>
  </si>
  <si>
    <r>
      <t>Concreto: Preparo e lançamento, fck</t>
    </r>
    <r>
      <rPr>
        <sz val="12"/>
        <rFont val="Calibri"/>
        <family val="2"/>
      </rPr>
      <t>≥</t>
    </r>
    <r>
      <rPr>
        <sz val="14.4"/>
        <rFont val="Arial"/>
        <family val="2"/>
      </rPr>
      <t xml:space="preserve"> 25 mpa</t>
    </r>
  </si>
  <si>
    <t>Reforço de laje através de costura de fissura,com aço CA-50, 8mm, fixado na laje com adesivo epoxi tipo Sikadur 32 ou similar, aplicado transversalmente</t>
  </si>
  <si>
    <t>Graute fck=25 mpa; traço 1:1,3:1,6:0,4( em massa seca de cimento/areia grossa/brita 0/aditivo)- preparo mecânico com betoneira 400 l, para cobrimento da armação de reforço da laje.</t>
  </si>
  <si>
    <t>TRATAMENTO FISSURAS-INSTALAÇÃO DE TELA PLÁSTICA</t>
  </si>
  <si>
    <t>Execução de novo reboco com aditivo impermeabilizante</t>
  </si>
  <si>
    <t>Instalação de tela plástica</t>
  </si>
  <si>
    <t>Piso vinílico</t>
  </si>
  <si>
    <t>Rodapé vinílico</t>
  </si>
  <si>
    <t>Rodateto em madeira</t>
  </si>
  <si>
    <t xml:space="preserve">Andaime </t>
  </si>
  <si>
    <t xml:space="preserve">Remoção de revestimento </t>
  </si>
  <si>
    <t>2.10</t>
  </si>
  <si>
    <t>2.11</t>
  </si>
  <si>
    <t>6.4</t>
  </si>
  <si>
    <t>6.4.1</t>
  </si>
  <si>
    <t>6.4.2</t>
  </si>
  <si>
    <t>6.4.3</t>
  </si>
  <si>
    <t>6.5</t>
  </si>
  <si>
    <t>6.6</t>
  </si>
  <si>
    <t xml:space="preserve">Placa da obra </t>
  </si>
  <si>
    <t>4.4</t>
  </si>
  <si>
    <t>Barra de apoio para portadores de necessidades especiais Ø 1 1/4" reta com 80 cm</t>
  </si>
  <si>
    <t>Barra de apoio para portadores de necessidades especiais para lavatório de louça Ø 1 1/4",60 cm</t>
  </si>
  <si>
    <t>3.8</t>
  </si>
  <si>
    <t>12.8</t>
  </si>
  <si>
    <t>Abraçadeira plástica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</si>
</sst>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00"/>
  </numFmts>
  <fonts count="1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5"/>
      <name val="Arial"/>
      <family val="2"/>
    </font>
    <font>
      <b/>
      <sz val="12"/>
      <color rgb="FFFF0000"/>
      <name val="Arial"/>
      <family val="2"/>
    </font>
    <font>
      <vertAlign val="superscript"/>
      <sz val="12"/>
      <name val="Arial"/>
      <family val="2"/>
    </font>
    <font>
      <sz val="12"/>
      <name val="Calibri"/>
      <family val="2"/>
    </font>
    <font>
      <sz val="14.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86">
    <xf numFmtId="0" fontId="0" fillId="0" borderId="0" xfId="0"/>
    <xf numFmtId="4" fontId="7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1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" fontId="1" fillId="0" borderId="1" xfId="1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left" vertical="top" wrapText="1"/>
    </xf>
    <xf numFmtId="9" fontId="7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9" fontId="8" fillId="0" borderId="1" xfId="0" applyNumberFormat="1" applyFont="1" applyFill="1" applyBorder="1" applyAlignment="1">
      <alignment horizontal="left" vertical="center"/>
    </xf>
    <xf numFmtId="9" fontId="8" fillId="0" borderId="1" xfId="0" applyNumberFormat="1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/>
    <xf numFmtId="4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justify"/>
    </xf>
    <xf numFmtId="4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1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4" fontId="1" fillId="0" borderId="1" xfId="3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justify"/>
    </xf>
    <xf numFmtId="4" fontId="1" fillId="0" borderId="1" xfId="2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justify"/>
    </xf>
    <xf numFmtId="164" fontId="7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justify"/>
    </xf>
    <xf numFmtId="14" fontId="7" fillId="0" borderId="1" xfId="0" applyNumberFormat="1" applyFont="1" applyFill="1" applyBorder="1" applyAlignment="1">
      <alignment horizontal="left" vertical="justify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justify"/>
    </xf>
    <xf numFmtId="0" fontId="8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top" wrapText="1"/>
    </xf>
  </cellXfs>
  <cellStyles count="4">
    <cellStyle name="Moeda" xfId="1" builtinId="4"/>
    <cellStyle name="Normal" xfId="0" builtinId="0"/>
    <cellStyle name="Normal 2" xfId="2"/>
    <cellStyle name="Separador de milhares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9"/>
  <sheetViews>
    <sheetView tabSelected="1" view="pageBreakPreview" zoomScale="110" zoomScaleNormal="100" zoomScaleSheetLayoutView="110" workbookViewId="0">
      <selection activeCell="H14" sqref="H14"/>
    </sheetView>
  </sheetViews>
  <sheetFormatPr defaultColWidth="9.109375" defaultRowHeight="15"/>
  <cols>
    <col min="1" max="1" width="7.88671875" style="23" customWidth="1"/>
    <col min="2" max="2" width="17.44140625" style="23" customWidth="1"/>
    <col min="3" max="3" width="72.109375" style="12" customWidth="1"/>
    <col min="4" max="4" width="6.109375" style="12" customWidth="1"/>
    <col min="5" max="5" width="8.109375" style="45" customWidth="1"/>
    <col min="6" max="6" width="10" style="53" customWidth="1"/>
    <col min="7" max="7" width="10.33203125" style="53" customWidth="1"/>
    <col min="8" max="8" width="17.109375" style="45" customWidth="1"/>
    <col min="9" max="9" width="16.33203125" style="45" customWidth="1"/>
    <col min="10" max="10" width="16.5546875" style="12" customWidth="1"/>
    <col min="11" max="11" width="21.109375" style="12" customWidth="1"/>
    <col min="12" max="12" width="17" style="12" customWidth="1"/>
    <col min="13" max="13" width="17.109375" style="23" customWidth="1"/>
    <col min="14" max="14" width="34.109375" style="11" bestFit="1" customWidth="1"/>
    <col min="15" max="15" width="13" style="12" customWidth="1"/>
    <col min="16" max="16" width="9.44140625" style="12" bestFit="1" customWidth="1"/>
    <col min="17" max="17" width="15.44140625" style="12" customWidth="1"/>
    <col min="18" max="16384" width="9.109375" style="12"/>
  </cols>
  <sheetData>
    <row r="1" spans="1:13" ht="15.6">
      <c r="B1" s="24"/>
      <c r="C1" s="24"/>
      <c r="D1" s="24"/>
      <c r="E1" s="24"/>
      <c r="F1" s="24"/>
      <c r="G1" s="24"/>
      <c r="H1" s="24"/>
      <c r="I1" s="24"/>
    </row>
    <row r="2" spans="1:13" ht="15.6">
      <c r="B2" s="24"/>
      <c r="C2" s="24"/>
      <c r="D2" s="24"/>
      <c r="E2" s="24"/>
      <c r="F2" s="24"/>
      <c r="G2" s="24"/>
      <c r="H2" s="24"/>
      <c r="I2" s="24"/>
    </row>
    <row r="3" spans="1:13" ht="15.6">
      <c r="A3" s="27" t="s">
        <v>96</v>
      </c>
      <c r="B3" s="24"/>
      <c r="C3" s="24"/>
      <c r="D3" s="24"/>
      <c r="E3" s="24"/>
      <c r="F3" s="24"/>
      <c r="G3" s="24"/>
      <c r="H3" s="24"/>
      <c r="I3" s="24"/>
    </row>
    <row r="4" spans="1:13" ht="15.6">
      <c r="A4" s="75"/>
      <c r="B4" s="75"/>
      <c r="C4" s="77"/>
      <c r="D4" s="76"/>
      <c r="E4" s="76"/>
      <c r="F4" s="76"/>
      <c r="G4" s="76"/>
      <c r="H4" s="76"/>
      <c r="I4" s="76"/>
      <c r="J4" s="76"/>
      <c r="K4" s="66"/>
    </row>
    <row r="5" spans="1:13" ht="15.6">
      <c r="A5" s="75" t="s">
        <v>94</v>
      </c>
      <c r="B5" s="75"/>
      <c r="C5" s="76" t="s">
        <v>98</v>
      </c>
      <c r="D5" s="76"/>
      <c r="E5" s="76"/>
      <c r="F5" s="76"/>
      <c r="G5" s="76"/>
      <c r="H5" s="76"/>
      <c r="I5" s="76"/>
      <c r="J5" s="76"/>
      <c r="K5" s="66"/>
    </row>
    <row r="6" spans="1:13" ht="15.6">
      <c r="A6" s="75" t="s">
        <v>95</v>
      </c>
      <c r="B6" s="75"/>
      <c r="C6" s="76" t="s">
        <v>97</v>
      </c>
      <c r="D6" s="76"/>
      <c r="E6" s="76"/>
      <c r="F6" s="76"/>
      <c r="G6" s="76"/>
      <c r="H6" s="76"/>
      <c r="I6" s="76"/>
      <c r="J6" s="76"/>
      <c r="K6" s="66"/>
    </row>
    <row r="7" spans="1:13" ht="15.75" customHeight="1">
      <c r="A7" s="78"/>
      <c r="B7" s="79"/>
      <c r="C7" s="79"/>
      <c r="D7" s="79"/>
      <c r="E7" s="79"/>
      <c r="F7" s="79"/>
      <c r="G7" s="79"/>
      <c r="H7" s="79"/>
      <c r="I7" s="79"/>
      <c r="J7" s="80"/>
      <c r="K7" s="11"/>
      <c r="L7" s="11"/>
    </row>
    <row r="8" spans="1:13" ht="15.75" customHeight="1">
      <c r="A8" s="84" t="s">
        <v>2</v>
      </c>
      <c r="B8" s="84" t="s">
        <v>3</v>
      </c>
      <c r="C8" s="84" t="s">
        <v>4</v>
      </c>
      <c r="D8" s="84" t="s">
        <v>103</v>
      </c>
      <c r="E8" s="84" t="s">
        <v>5</v>
      </c>
      <c r="F8" s="85" t="s">
        <v>99</v>
      </c>
      <c r="G8" s="85"/>
      <c r="H8" s="81" t="s">
        <v>1</v>
      </c>
      <c r="I8" s="81"/>
      <c r="J8" s="82" t="s">
        <v>1</v>
      </c>
      <c r="K8" s="63"/>
      <c r="L8" s="11"/>
    </row>
    <row r="9" spans="1:13" ht="15.6">
      <c r="A9" s="84"/>
      <c r="B9" s="84"/>
      <c r="C9" s="84"/>
      <c r="D9" s="84"/>
      <c r="E9" s="84"/>
      <c r="F9" s="65" t="s">
        <v>78</v>
      </c>
      <c r="G9" s="65" t="s">
        <v>79</v>
      </c>
      <c r="H9" s="63" t="s">
        <v>78</v>
      </c>
      <c r="I9" s="63" t="s">
        <v>79</v>
      </c>
      <c r="J9" s="82"/>
      <c r="K9" s="63"/>
      <c r="L9" s="11"/>
      <c r="M9" s="3"/>
    </row>
    <row r="10" spans="1:13" ht="15.6">
      <c r="A10" s="15" t="s">
        <v>6</v>
      </c>
      <c r="B10" s="25"/>
      <c r="C10" s="64" t="s">
        <v>68</v>
      </c>
      <c r="D10" s="25"/>
      <c r="E10" s="25"/>
      <c r="F10" s="26"/>
      <c r="G10" s="26"/>
      <c r="H10" s="25"/>
      <c r="I10" s="25"/>
      <c r="J10" s="63"/>
      <c r="K10" s="55">
        <f>SUM(H11:I13)</f>
        <v>0</v>
      </c>
      <c r="L10" s="56"/>
    </row>
    <row r="11" spans="1:13" ht="15.6">
      <c r="A11" s="27" t="s">
        <v>7</v>
      </c>
      <c r="B11" s="10"/>
      <c r="C11" s="20" t="s">
        <v>8</v>
      </c>
      <c r="D11" s="16" t="s">
        <v>158</v>
      </c>
      <c r="E11" s="19">
        <v>2</v>
      </c>
      <c r="F11" s="19"/>
      <c r="G11" s="19"/>
      <c r="H11" s="20">
        <f>E11*F11</f>
        <v>0</v>
      </c>
      <c r="I11" s="20">
        <f>E11*G11</f>
        <v>0</v>
      </c>
      <c r="J11" s="20">
        <f>H11+I11</f>
        <v>0</v>
      </c>
      <c r="K11" s="55"/>
      <c r="L11" s="11"/>
      <c r="M11" s="4"/>
    </row>
    <row r="12" spans="1:13" ht="19.5" customHeight="1">
      <c r="A12" s="27" t="s">
        <v>9</v>
      </c>
      <c r="B12" s="10"/>
      <c r="C12" s="10" t="s">
        <v>143</v>
      </c>
      <c r="D12" s="16" t="s">
        <v>10</v>
      </c>
      <c r="E12" s="19">
        <v>1</v>
      </c>
      <c r="F12" s="19"/>
      <c r="G12" s="19"/>
      <c r="H12" s="20">
        <f>E12*F12</f>
        <v>0</v>
      </c>
      <c r="I12" s="20">
        <f>E12*G12</f>
        <v>0</v>
      </c>
      <c r="J12" s="20">
        <f t="shared" ref="J12:J22" si="0">H12+I12</f>
        <v>0</v>
      </c>
      <c r="K12" s="55"/>
      <c r="L12" s="11"/>
      <c r="M12" s="1"/>
    </row>
    <row r="13" spans="1:13" ht="15.6">
      <c r="A13" s="27" t="s">
        <v>11</v>
      </c>
      <c r="B13" s="10"/>
      <c r="C13" s="10" t="s">
        <v>12</v>
      </c>
      <c r="D13" s="16" t="s">
        <v>10</v>
      </c>
      <c r="E13" s="19">
        <v>1</v>
      </c>
      <c r="F13" s="19"/>
      <c r="G13" s="19"/>
      <c r="H13" s="20">
        <f>E13*F13</f>
        <v>0</v>
      </c>
      <c r="I13" s="20">
        <f>E13*G13</f>
        <v>0</v>
      </c>
      <c r="J13" s="20">
        <f t="shared" si="0"/>
        <v>0</v>
      </c>
      <c r="K13" s="55"/>
      <c r="L13" s="11"/>
      <c r="M13" s="4"/>
    </row>
    <row r="14" spans="1:13" ht="15.6">
      <c r="A14" s="27"/>
      <c r="B14" s="10"/>
      <c r="C14" s="10"/>
      <c r="D14" s="16"/>
      <c r="E14" s="19"/>
      <c r="F14" s="19"/>
      <c r="G14" s="19"/>
      <c r="H14" s="20"/>
      <c r="I14" s="20"/>
      <c r="J14" s="20"/>
      <c r="K14" s="55"/>
      <c r="L14" s="11"/>
      <c r="M14" s="4"/>
    </row>
    <row r="15" spans="1:13" ht="15.6">
      <c r="A15" s="21" t="s">
        <v>13</v>
      </c>
      <c r="B15" s="17"/>
      <c r="C15" s="64" t="s">
        <v>14</v>
      </c>
      <c r="D15" s="17"/>
      <c r="E15" s="18"/>
      <c r="F15" s="19"/>
      <c r="G15" s="19"/>
      <c r="H15" s="20"/>
      <c r="I15" s="20"/>
      <c r="J15" s="20"/>
      <c r="K15" s="55">
        <f>SUM(H16:I26)</f>
        <v>0</v>
      </c>
      <c r="L15" s="56"/>
      <c r="M15" s="5"/>
    </row>
    <row r="16" spans="1:13" ht="15.6">
      <c r="A16" s="13" t="s">
        <v>15</v>
      </c>
      <c r="B16" s="10"/>
      <c r="C16" s="19" t="s">
        <v>197</v>
      </c>
      <c r="D16" s="19" t="s">
        <v>0</v>
      </c>
      <c r="E16" s="19">
        <v>1.5</v>
      </c>
      <c r="F16" s="67"/>
      <c r="G16" s="67"/>
      <c r="H16" s="20">
        <f t="shared" ref="H16:H22" si="1">E16*F16</f>
        <v>0</v>
      </c>
      <c r="I16" s="20">
        <f t="shared" ref="I16:I22" si="2">E16*G16</f>
        <v>0</v>
      </c>
      <c r="J16" s="20">
        <f t="shared" si="0"/>
        <v>0</v>
      </c>
      <c r="K16" s="55"/>
      <c r="L16" s="11"/>
      <c r="M16" s="1"/>
    </row>
    <row r="17" spans="1:13" ht="15.6">
      <c r="A17" s="13" t="s">
        <v>159</v>
      </c>
      <c r="B17" s="10"/>
      <c r="C17" s="19" t="s">
        <v>188</v>
      </c>
      <c r="D17" s="19" t="s">
        <v>0</v>
      </c>
      <c r="E17" s="19">
        <v>100.4</v>
      </c>
      <c r="F17" s="19"/>
      <c r="G17" s="19"/>
      <c r="H17" s="20">
        <f t="shared" si="1"/>
        <v>0</v>
      </c>
      <c r="I17" s="20">
        <f t="shared" si="2"/>
        <v>0</v>
      </c>
      <c r="J17" s="20">
        <f t="shared" si="0"/>
        <v>0</v>
      </c>
      <c r="K17" s="55"/>
      <c r="L17" s="11"/>
      <c r="M17" s="1"/>
    </row>
    <row r="18" spans="1:13" ht="15.6">
      <c r="A18" s="13" t="s">
        <v>16</v>
      </c>
      <c r="B18" s="66"/>
      <c r="C18" s="68" t="s">
        <v>111</v>
      </c>
      <c r="D18" s="13" t="s">
        <v>0</v>
      </c>
      <c r="E18" s="14">
        <v>63.9</v>
      </c>
      <c r="F18" s="19"/>
      <c r="G18" s="19"/>
      <c r="H18" s="20">
        <f t="shared" si="1"/>
        <v>0</v>
      </c>
      <c r="I18" s="20">
        <f t="shared" si="2"/>
        <v>0</v>
      </c>
      <c r="J18" s="20">
        <f t="shared" si="0"/>
        <v>0</v>
      </c>
      <c r="K18" s="55"/>
      <c r="L18" s="11"/>
      <c r="M18" s="1"/>
    </row>
    <row r="19" spans="1:13" ht="15.6">
      <c r="A19" s="13" t="s">
        <v>89</v>
      </c>
      <c r="B19" s="10"/>
      <c r="C19" s="19" t="s">
        <v>137</v>
      </c>
      <c r="D19" s="20" t="s">
        <v>0</v>
      </c>
      <c r="E19" s="19">
        <v>64</v>
      </c>
      <c r="F19" s="19"/>
      <c r="G19" s="19"/>
      <c r="H19" s="20">
        <f t="shared" ref="H19" si="3">E19*F19</f>
        <v>0</v>
      </c>
      <c r="I19" s="20">
        <f t="shared" ref="I19" si="4">E19*G19</f>
        <v>0</v>
      </c>
      <c r="J19" s="20">
        <f t="shared" ref="J19" si="5">H19+I19</f>
        <v>0</v>
      </c>
      <c r="K19" s="55"/>
      <c r="L19" s="11"/>
      <c r="M19" s="4"/>
    </row>
    <row r="20" spans="1:13" ht="15.75" customHeight="1">
      <c r="A20" s="13" t="s">
        <v>160</v>
      </c>
      <c r="B20" s="10"/>
      <c r="C20" s="68" t="s">
        <v>144</v>
      </c>
      <c r="D20" s="13" t="s">
        <v>0</v>
      </c>
      <c r="E20" s="14">
        <v>3.55</v>
      </c>
      <c r="F20" s="19"/>
      <c r="G20" s="19"/>
      <c r="H20" s="20">
        <f t="shared" si="1"/>
        <v>0</v>
      </c>
      <c r="I20" s="20">
        <f t="shared" si="2"/>
        <v>0</v>
      </c>
      <c r="J20" s="20">
        <f t="shared" si="0"/>
        <v>0</v>
      </c>
      <c r="K20" s="55"/>
      <c r="L20" s="11"/>
      <c r="M20" s="4"/>
    </row>
    <row r="21" spans="1:13" ht="17.25" customHeight="1">
      <c r="A21" s="13" t="s">
        <v>116</v>
      </c>
      <c r="B21" s="10"/>
      <c r="C21" s="19" t="s">
        <v>187</v>
      </c>
      <c r="D21" s="19" t="s">
        <v>0</v>
      </c>
      <c r="E21" s="19">
        <v>60</v>
      </c>
      <c r="F21" s="19"/>
      <c r="G21" s="19"/>
      <c r="H21" s="20">
        <f t="shared" si="1"/>
        <v>0</v>
      </c>
      <c r="I21" s="20">
        <f t="shared" si="2"/>
        <v>0</v>
      </c>
      <c r="J21" s="20">
        <f t="shared" si="0"/>
        <v>0</v>
      </c>
      <c r="K21" s="55"/>
      <c r="L21" s="11"/>
      <c r="M21" s="4"/>
    </row>
    <row r="22" spans="1:13" ht="15.6">
      <c r="A22" s="13" t="s">
        <v>117</v>
      </c>
      <c r="B22" s="10"/>
      <c r="C22" s="20" t="s">
        <v>138</v>
      </c>
      <c r="D22" s="20" t="s">
        <v>22</v>
      </c>
      <c r="E22" s="19">
        <v>5</v>
      </c>
      <c r="F22" s="19"/>
      <c r="G22" s="19"/>
      <c r="H22" s="20">
        <f t="shared" si="1"/>
        <v>0</v>
      </c>
      <c r="I22" s="20">
        <f t="shared" si="2"/>
        <v>0</v>
      </c>
      <c r="J22" s="20">
        <f t="shared" si="0"/>
        <v>0</v>
      </c>
      <c r="K22" s="55"/>
      <c r="L22" s="11"/>
      <c r="M22" s="1"/>
    </row>
    <row r="23" spans="1:13" ht="15.75" customHeight="1">
      <c r="A23" s="13" t="s">
        <v>161</v>
      </c>
      <c r="B23" s="10"/>
      <c r="C23" s="20" t="s">
        <v>140</v>
      </c>
      <c r="D23" s="16" t="s">
        <v>10</v>
      </c>
      <c r="E23" s="19">
        <v>1</v>
      </c>
      <c r="F23" s="19"/>
      <c r="G23" s="19"/>
      <c r="H23" s="20">
        <f t="shared" ref="H23:H25" si="6">E23*F23</f>
        <v>0</v>
      </c>
      <c r="I23" s="20">
        <f t="shared" ref="I23:I25" si="7">E23*G23</f>
        <v>0</v>
      </c>
      <c r="J23" s="20">
        <f t="shared" ref="J23:J25" si="8">H23+I23</f>
        <v>0</v>
      </c>
      <c r="K23" s="55"/>
      <c r="L23" s="11"/>
      <c r="M23" s="1"/>
    </row>
    <row r="24" spans="1:13" ht="19.5" customHeight="1">
      <c r="A24" s="13" t="s">
        <v>118</v>
      </c>
      <c r="B24" s="10"/>
      <c r="C24" s="20" t="s">
        <v>171</v>
      </c>
      <c r="D24" s="20" t="s">
        <v>0</v>
      </c>
      <c r="E24" s="19">
        <v>125</v>
      </c>
      <c r="F24" s="19"/>
      <c r="G24" s="19"/>
      <c r="H24" s="20">
        <f t="shared" si="6"/>
        <v>0</v>
      </c>
      <c r="I24" s="20">
        <f t="shared" si="7"/>
        <v>0</v>
      </c>
      <c r="J24" s="20">
        <f t="shared" si="8"/>
        <v>0</v>
      </c>
      <c r="K24" s="55"/>
      <c r="L24" s="11"/>
      <c r="M24" s="1"/>
    </row>
    <row r="25" spans="1:13" ht="19.5" customHeight="1">
      <c r="A25" s="13" t="s">
        <v>189</v>
      </c>
      <c r="B25" s="10"/>
      <c r="C25" s="20" t="s">
        <v>173</v>
      </c>
      <c r="D25" s="20" t="s">
        <v>0</v>
      </c>
      <c r="E25" s="19">
        <v>60</v>
      </c>
      <c r="F25" s="19"/>
      <c r="G25" s="19"/>
      <c r="H25" s="20">
        <f t="shared" si="6"/>
        <v>0</v>
      </c>
      <c r="I25" s="20">
        <f t="shared" si="7"/>
        <v>0</v>
      </c>
      <c r="J25" s="20">
        <f t="shared" si="8"/>
        <v>0</v>
      </c>
      <c r="K25" s="55"/>
      <c r="L25" s="11"/>
      <c r="M25" s="1"/>
    </row>
    <row r="26" spans="1:13" ht="19.5" customHeight="1">
      <c r="A26" s="13" t="s">
        <v>190</v>
      </c>
      <c r="B26" s="10"/>
      <c r="C26" s="20" t="s">
        <v>174</v>
      </c>
      <c r="D26" s="20" t="s">
        <v>22</v>
      </c>
      <c r="E26" s="19">
        <v>0.627</v>
      </c>
      <c r="F26" s="19"/>
      <c r="G26" s="19"/>
      <c r="H26" s="20">
        <f t="shared" ref="H26" si="9">E26*F26</f>
        <v>0</v>
      </c>
      <c r="I26" s="20">
        <f t="shared" ref="I26" si="10">E26*G26</f>
        <v>0</v>
      </c>
      <c r="J26" s="20">
        <f t="shared" ref="J26" si="11">H26+I26</f>
        <v>0</v>
      </c>
      <c r="K26" s="55"/>
      <c r="L26" s="11"/>
      <c r="M26" s="1"/>
    </row>
    <row r="27" spans="1:13" ht="15.6">
      <c r="A27" s="13"/>
      <c r="B27" s="10"/>
      <c r="C27" s="20"/>
      <c r="D27" s="20"/>
      <c r="E27" s="19"/>
      <c r="F27" s="19"/>
      <c r="G27" s="19"/>
      <c r="H27" s="20"/>
      <c r="I27" s="20"/>
      <c r="J27" s="20"/>
      <c r="K27" s="55"/>
      <c r="L27" s="11"/>
      <c r="M27" s="1"/>
    </row>
    <row r="28" spans="1:13" ht="15.6">
      <c r="A28" s="21" t="s">
        <v>17</v>
      </c>
      <c r="B28" s="10"/>
      <c r="C28" s="8" t="s">
        <v>18</v>
      </c>
      <c r="D28" s="28"/>
      <c r="E28" s="29"/>
      <c r="F28" s="29"/>
      <c r="G28" s="29"/>
      <c r="H28" s="19"/>
      <c r="I28" s="19"/>
      <c r="J28" s="19"/>
      <c r="K28" s="55">
        <f>SUM(H29:I36)</f>
        <v>0</v>
      </c>
      <c r="L28" s="56"/>
      <c r="M28" s="46"/>
    </row>
    <row r="29" spans="1:13" ht="22.5" customHeight="1">
      <c r="A29" s="13" t="s">
        <v>162</v>
      </c>
      <c r="B29" s="16"/>
      <c r="C29" s="19" t="s">
        <v>20</v>
      </c>
      <c r="D29" s="20" t="s">
        <v>0</v>
      </c>
      <c r="E29" s="19">
        <v>173.1</v>
      </c>
      <c r="F29" s="19"/>
      <c r="G29" s="19"/>
      <c r="H29" s="19">
        <f>E29*F29</f>
        <v>0</v>
      </c>
      <c r="I29" s="19">
        <f>E29*G29</f>
        <v>0</v>
      </c>
      <c r="J29" s="20">
        <f t="shared" ref="J29:J51" si="12">H29+I29</f>
        <v>0</v>
      </c>
      <c r="K29" s="55"/>
      <c r="L29" s="11"/>
      <c r="M29" s="6"/>
    </row>
    <row r="30" spans="1:13" ht="76.5" customHeight="1">
      <c r="A30" s="13" t="s">
        <v>19</v>
      </c>
      <c r="B30" s="16"/>
      <c r="C30" s="19" t="s">
        <v>100</v>
      </c>
      <c r="D30" s="20" t="s">
        <v>0</v>
      </c>
      <c r="E30" s="19">
        <v>50</v>
      </c>
      <c r="F30" s="19"/>
      <c r="G30" s="19"/>
      <c r="H30" s="19">
        <f t="shared" ref="H30:H36" si="13">E30*F30</f>
        <v>0</v>
      </c>
      <c r="I30" s="19">
        <f t="shared" ref="I30:I36" si="14">E30*G30</f>
        <v>0</v>
      </c>
      <c r="J30" s="20">
        <f t="shared" si="12"/>
        <v>0</v>
      </c>
      <c r="K30" s="55"/>
      <c r="L30" s="11"/>
      <c r="M30" s="6"/>
    </row>
    <row r="31" spans="1:13" ht="18" customHeight="1">
      <c r="A31" s="13" t="s">
        <v>21</v>
      </c>
      <c r="B31" s="16"/>
      <c r="C31" s="19" t="s">
        <v>184</v>
      </c>
      <c r="D31" s="20" t="s">
        <v>0</v>
      </c>
      <c r="E31" s="19">
        <v>123.1</v>
      </c>
      <c r="F31" s="19"/>
      <c r="G31" s="19"/>
      <c r="H31" s="19">
        <f t="shared" ref="H31" si="15">E31*F31</f>
        <v>0</v>
      </c>
      <c r="I31" s="19">
        <f t="shared" ref="I31" si="16">E31*G31</f>
        <v>0</v>
      </c>
      <c r="J31" s="20">
        <f t="shared" ref="J31" si="17">H31+I31</f>
        <v>0</v>
      </c>
      <c r="K31" s="55"/>
      <c r="L31" s="11"/>
      <c r="M31" s="6"/>
    </row>
    <row r="32" spans="1:13" ht="24" customHeight="1">
      <c r="A32" s="13" t="s">
        <v>23</v>
      </c>
      <c r="B32" s="16"/>
      <c r="C32" s="19" t="s">
        <v>185</v>
      </c>
      <c r="D32" s="20" t="s">
        <v>0</v>
      </c>
      <c r="E32" s="19">
        <v>91.5</v>
      </c>
      <c r="F32" s="19"/>
      <c r="G32" s="19"/>
      <c r="H32" s="19">
        <f t="shared" ref="H32" si="18">E32*F32</f>
        <v>0</v>
      </c>
      <c r="I32" s="19">
        <f t="shared" ref="I32" si="19">E32*G32</f>
        <v>0</v>
      </c>
      <c r="J32" s="20">
        <f t="shared" ref="J32" si="20">H32+I32</f>
        <v>0</v>
      </c>
      <c r="K32" s="55"/>
      <c r="L32" s="11"/>
      <c r="M32" s="6"/>
    </row>
    <row r="33" spans="1:15" ht="15.6">
      <c r="A33" s="13" t="s">
        <v>24</v>
      </c>
      <c r="B33" s="16"/>
      <c r="C33" s="19" t="s">
        <v>69</v>
      </c>
      <c r="D33" s="10" t="s">
        <v>0</v>
      </c>
      <c r="E33" s="19">
        <v>1</v>
      </c>
      <c r="F33" s="19"/>
      <c r="G33" s="19"/>
      <c r="H33" s="19">
        <f t="shared" si="13"/>
        <v>0</v>
      </c>
      <c r="I33" s="19">
        <f t="shared" si="14"/>
        <v>0</v>
      </c>
      <c r="J33" s="20">
        <f t="shared" si="12"/>
        <v>0</v>
      </c>
      <c r="K33" s="55"/>
      <c r="L33" s="11"/>
      <c r="M33" s="6"/>
      <c r="O33" s="45"/>
    </row>
    <row r="34" spans="1:15" ht="15.6">
      <c r="A34" s="13" t="s">
        <v>25</v>
      </c>
      <c r="B34" s="16"/>
      <c r="C34" s="19" t="s">
        <v>70</v>
      </c>
      <c r="D34" s="10" t="s">
        <v>0</v>
      </c>
      <c r="E34" s="19">
        <v>1</v>
      </c>
      <c r="F34" s="19"/>
      <c r="G34" s="19"/>
      <c r="H34" s="19">
        <f t="shared" si="13"/>
        <v>0</v>
      </c>
      <c r="I34" s="19">
        <f t="shared" si="14"/>
        <v>0</v>
      </c>
      <c r="J34" s="20">
        <f t="shared" si="12"/>
        <v>0</v>
      </c>
      <c r="K34" s="55"/>
      <c r="L34" s="11"/>
      <c r="M34" s="6"/>
      <c r="O34" s="45"/>
    </row>
    <row r="35" spans="1:15" ht="30">
      <c r="A35" s="13" t="s">
        <v>26</v>
      </c>
      <c r="B35" s="16"/>
      <c r="C35" s="19" t="s">
        <v>109</v>
      </c>
      <c r="D35" s="10" t="s">
        <v>0</v>
      </c>
      <c r="E35" s="19">
        <v>1.5</v>
      </c>
      <c r="F35" s="19"/>
      <c r="G35" s="19"/>
      <c r="H35" s="19">
        <f t="shared" si="13"/>
        <v>0</v>
      </c>
      <c r="I35" s="19">
        <f t="shared" si="14"/>
        <v>0</v>
      </c>
      <c r="J35" s="20">
        <f t="shared" si="12"/>
        <v>0</v>
      </c>
      <c r="K35" s="55"/>
      <c r="L35" s="11"/>
      <c r="M35" s="6"/>
      <c r="N35" s="47"/>
      <c r="O35" s="48"/>
    </row>
    <row r="36" spans="1:15" ht="30">
      <c r="A36" s="13" t="s">
        <v>201</v>
      </c>
      <c r="B36" s="16"/>
      <c r="C36" s="19" t="s">
        <v>110</v>
      </c>
      <c r="D36" s="10" t="s">
        <v>0</v>
      </c>
      <c r="E36" s="19">
        <v>7.5</v>
      </c>
      <c r="F36" s="19"/>
      <c r="G36" s="19"/>
      <c r="H36" s="19">
        <f t="shared" si="13"/>
        <v>0</v>
      </c>
      <c r="I36" s="19">
        <f t="shared" si="14"/>
        <v>0</v>
      </c>
      <c r="J36" s="20">
        <f t="shared" si="12"/>
        <v>0</v>
      </c>
      <c r="K36" s="55"/>
      <c r="L36" s="11"/>
      <c r="M36" s="6"/>
      <c r="N36" s="49"/>
      <c r="O36" s="48"/>
    </row>
    <row r="37" spans="1:15" ht="15.6">
      <c r="A37" s="13"/>
      <c r="B37" s="16"/>
      <c r="C37" s="19"/>
      <c r="D37" s="10"/>
      <c r="E37" s="19"/>
      <c r="F37" s="19"/>
      <c r="G37" s="19"/>
      <c r="H37" s="19"/>
      <c r="I37" s="19"/>
      <c r="J37" s="20"/>
      <c r="K37" s="55"/>
      <c r="L37" s="11"/>
      <c r="M37" s="6"/>
      <c r="N37" s="49"/>
      <c r="O37" s="48"/>
    </row>
    <row r="38" spans="1:15" ht="15.6">
      <c r="A38" s="15" t="s">
        <v>27</v>
      </c>
      <c r="B38" s="16"/>
      <c r="C38" s="64" t="s">
        <v>29</v>
      </c>
      <c r="D38" s="17"/>
      <c r="E38" s="18"/>
      <c r="F38" s="19"/>
      <c r="G38" s="19"/>
      <c r="H38" s="20"/>
      <c r="I38" s="20"/>
      <c r="J38" s="20"/>
      <c r="K38" s="55">
        <f>SUM(H39:I42)</f>
        <v>0</v>
      </c>
      <c r="L38" s="56"/>
      <c r="M38" s="7"/>
    </row>
    <row r="39" spans="1:15" ht="45">
      <c r="A39" s="27" t="s">
        <v>60</v>
      </c>
      <c r="B39" s="16"/>
      <c r="C39" s="19" t="s">
        <v>172</v>
      </c>
      <c r="D39" s="10" t="s">
        <v>114</v>
      </c>
      <c r="E39" s="19">
        <v>125</v>
      </c>
      <c r="F39" s="19"/>
      <c r="G39" s="19"/>
      <c r="H39" s="20">
        <f>E39*F39</f>
        <v>0</v>
      </c>
      <c r="I39" s="20">
        <f>E39*G39</f>
        <v>0</v>
      </c>
      <c r="J39" s="20">
        <f t="shared" si="12"/>
        <v>0</v>
      </c>
      <c r="K39" s="55"/>
      <c r="L39" s="11"/>
      <c r="M39" s="6"/>
    </row>
    <row r="40" spans="1:15" ht="15.6">
      <c r="A40" s="27" t="s">
        <v>76</v>
      </c>
      <c r="B40" s="16"/>
      <c r="C40" s="19" t="s">
        <v>186</v>
      </c>
      <c r="D40" s="10" t="s">
        <v>81</v>
      </c>
      <c r="E40" s="19">
        <v>91.5</v>
      </c>
      <c r="F40" s="19"/>
      <c r="G40" s="19"/>
      <c r="H40" s="20">
        <f>E40*F40</f>
        <v>0</v>
      </c>
      <c r="I40" s="20">
        <f>E40*G40</f>
        <v>0</v>
      </c>
      <c r="J40" s="20">
        <f t="shared" ref="J40" si="21">H40+I40</f>
        <v>0</v>
      </c>
      <c r="K40" s="55"/>
      <c r="L40" s="11"/>
      <c r="M40" s="6"/>
    </row>
    <row r="41" spans="1:15" ht="31.5" customHeight="1">
      <c r="A41" s="27" t="s">
        <v>77</v>
      </c>
      <c r="B41" s="16"/>
      <c r="C41" s="19" t="s">
        <v>105</v>
      </c>
      <c r="D41" s="10" t="s">
        <v>0</v>
      </c>
      <c r="E41" s="19">
        <v>18</v>
      </c>
      <c r="F41" s="19"/>
      <c r="G41" s="19"/>
      <c r="H41" s="20">
        <f>E41*F41</f>
        <v>0</v>
      </c>
      <c r="I41" s="20">
        <f>E41*G41</f>
        <v>0</v>
      </c>
      <c r="J41" s="20">
        <f t="shared" si="12"/>
        <v>0</v>
      </c>
      <c r="K41" s="55"/>
      <c r="L41" s="11"/>
      <c r="M41" s="6"/>
    </row>
    <row r="42" spans="1:15" ht="30">
      <c r="A42" s="27" t="s">
        <v>198</v>
      </c>
      <c r="B42" s="16"/>
      <c r="C42" s="19" t="s">
        <v>104</v>
      </c>
      <c r="D42" s="10" t="s">
        <v>0</v>
      </c>
      <c r="E42" s="19">
        <v>6.3</v>
      </c>
      <c r="F42" s="19"/>
      <c r="G42" s="19"/>
      <c r="H42" s="20">
        <f>E42*F42</f>
        <v>0</v>
      </c>
      <c r="I42" s="20">
        <f>E42*G42</f>
        <v>0</v>
      </c>
      <c r="J42" s="20">
        <f t="shared" si="12"/>
        <v>0</v>
      </c>
      <c r="K42" s="55"/>
      <c r="L42" s="11"/>
      <c r="M42" s="6"/>
    </row>
    <row r="43" spans="1:15" ht="15.6">
      <c r="A43" s="27"/>
      <c r="B43" s="16"/>
      <c r="C43" s="19"/>
      <c r="D43" s="10"/>
      <c r="E43" s="19"/>
      <c r="F43" s="19"/>
      <c r="G43" s="19"/>
      <c r="H43" s="20"/>
      <c r="I43" s="20"/>
      <c r="J43" s="20"/>
      <c r="K43" s="55"/>
      <c r="L43" s="11"/>
      <c r="M43" s="6"/>
    </row>
    <row r="44" spans="1:15" ht="15.6">
      <c r="A44" s="15" t="s">
        <v>61</v>
      </c>
      <c r="B44" s="16"/>
      <c r="C44" s="64" t="s">
        <v>80</v>
      </c>
      <c r="D44" s="17"/>
      <c r="E44" s="18"/>
      <c r="F44" s="19"/>
      <c r="G44" s="19"/>
      <c r="H44" s="20"/>
      <c r="I44" s="20"/>
      <c r="J44" s="20"/>
      <c r="K44" s="55">
        <f>SUM(H45:I51)</f>
        <v>0</v>
      </c>
      <c r="L44" s="56"/>
      <c r="M44" s="7"/>
    </row>
    <row r="45" spans="1:15" ht="75">
      <c r="A45" s="27" t="s">
        <v>62</v>
      </c>
      <c r="B45" s="16"/>
      <c r="C45" s="19" t="s">
        <v>35</v>
      </c>
      <c r="D45" s="16" t="s">
        <v>10</v>
      </c>
      <c r="E45" s="19">
        <v>3</v>
      </c>
      <c r="F45" s="19"/>
      <c r="G45" s="19"/>
      <c r="H45" s="20">
        <f t="shared" ref="H45:H51" si="22">E45*F45</f>
        <v>0</v>
      </c>
      <c r="I45" s="20">
        <f t="shared" ref="I45:I51" si="23">E45*G45</f>
        <v>0</v>
      </c>
      <c r="J45" s="20">
        <f t="shared" si="12"/>
        <v>0</v>
      </c>
      <c r="K45" s="55"/>
      <c r="L45" s="11"/>
      <c r="M45" s="6"/>
      <c r="N45" s="69"/>
    </row>
    <row r="46" spans="1:15" ht="30">
      <c r="A46" s="27" t="s">
        <v>122</v>
      </c>
      <c r="B46" s="16"/>
      <c r="C46" s="19" t="s">
        <v>67</v>
      </c>
      <c r="D46" s="16" t="s">
        <v>10</v>
      </c>
      <c r="E46" s="19">
        <v>1</v>
      </c>
      <c r="F46" s="19"/>
      <c r="G46" s="19"/>
      <c r="H46" s="20">
        <f>E46*F46</f>
        <v>0</v>
      </c>
      <c r="I46" s="20">
        <f>E46*G46</f>
        <v>0</v>
      </c>
      <c r="J46" s="20">
        <f t="shared" si="12"/>
        <v>0</v>
      </c>
      <c r="K46" s="55"/>
      <c r="L46" s="11"/>
      <c r="M46" s="6"/>
      <c r="N46" s="69"/>
    </row>
    <row r="47" spans="1:15" ht="30">
      <c r="A47" s="27" t="s">
        <v>123</v>
      </c>
      <c r="B47" s="16"/>
      <c r="C47" s="19" t="s">
        <v>58</v>
      </c>
      <c r="D47" s="16" t="s">
        <v>10</v>
      </c>
      <c r="E47" s="19">
        <v>3</v>
      </c>
      <c r="F47" s="19"/>
      <c r="G47" s="19"/>
      <c r="H47" s="20">
        <f>E47*F47</f>
        <v>0</v>
      </c>
      <c r="I47" s="20">
        <f>E47*G47</f>
        <v>0</v>
      </c>
      <c r="J47" s="20">
        <f t="shared" si="12"/>
        <v>0</v>
      </c>
      <c r="K47" s="55"/>
      <c r="L47" s="11"/>
      <c r="M47" s="6"/>
      <c r="N47" s="69"/>
    </row>
    <row r="48" spans="1:15" ht="17.25" customHeight="1">
      <c r="A48" s="27" t="s">
        <v>124</v>
      </c>
      <c r="B48" s="66"/>
      <c r="C48" s="19" t="s">
        <v>74</v>
      </c>
      <c r="D48" s="16" t="s">
        <v>10</v>
      </c>
      <c r="E48" s="19">
        <v>3</v>
      </c>
      <c r="F48" s="19"/>
      <c r="G48" s="19"/>
      <c r="H48" s="20">
        <f>E48*F48</f>
        <v>0</v>
      </c>
      <c r="I48" s="20">
        <f>E48*G48</f>
        <v>0</v>
      </c>
      <c r="J48" s="20">
        <f t="shared" si="12"/>
        <v>0</v>
      </c>
      <c r="K48" s="55"/>
      <c r="L48" s="11"/>
      <c r="M48" s="6"/>
      <c r="N48" s="69"/>
    </row>
    <row r="49" spans="1:16" ht="34.5" customHeight="1">
      <c r="A49" s="27" t="s">
        <v>125</v>
      </c>
      <c r="B49" s="10"/>
      <c r="C49" s="19" t="s">
        <v>75</v>
      </c>
      <c r="D49" s="16" t="s">
        <v>10</v>
      </c>
      <c r="E49" s="19">
        <v>5</v>
      </c>
      <c r="F49" s="19"/>
      <c r="G49" s="19"/>
      <c r="H49" s="20">
        <f>E49*F49</f>
        <v>0</v>
      </c>
      <c r="I49" s="20">
        <f>E49*G49</f>
        <v>0</v>
      </c>
      <c r="J49" s="20">
        <f t="shared" si="12"/>
        <v>0</v>
      </c>
      <c r="K49" s="55"/>
      <c r="L49" s="11"/>
      <c r="M49" s="6"/>
      <c r="O49" s="70"/>
      <c r="P49" s="71"/>
    </row>
    <row r="50" spans="1:16" ht="44.25" customHeight="1">
      <c r="A50" s="27" t="s">
        <v>126</v>
      </c>
      <c r="B50" s="16"/>
      <c r="C50" s="19" t="s">
        <v>199</v>
      </c>
      <c r="D50" s="16" t="s">
        <v>10</v>
      </c>
      <c r="E50" s="19">
        <v>2</v>
      </c>
      <c r="F50" s="19"/>
      <c r="G50" s="19"/>
      <c r="H50" s="20">
        <f t="shared" si="22"/>
        <v>0</v>
      </c>
      <c r="I50" s="20">
        <f t="shared" si="23"/>
        <v>0</v>
      </c>
      <c r="J50" s="20">
        <f t="shared" si="12"/>
        <v>0</v>
      </c>
      <c r="K50" s="55"/>
      <c r="L50" s="11"/>
      <c r="M50" s="6"/>
    </row>
    <row r="51" spans="1:16" ht="30">
      <c r="A51" s="27" t="s">
        <v>127</v>
      </c>
      <c r="B51" s="16"/>
      <c r="C51" s="19" t="s">
        <v>200</v>
      </c>
      <c r="D51" s="16" t="s">
        <v>10</v>
      </c>
      <c r="E51" s="19">
        <v>2</v>
      </c>
      <c r="F51" s="19"/>
      <c r="G51" s="19"/>
      <c r="H51" s="20">
        <f t="shared" si="22"/>
        <v>0</v>
      </c>
      <c r="I51" s="20">
        <f t="shared" si="23"/>
        <v>0</v>
      </c>
      <c r="J51" s="20">
        <f t="shared" si="12"/>
        <v>0</v>
      </c>
      <c r="K51" s="55"/>
      <c r="L51" s="11"/>
      <c r="M51" s="6"/>
    </row>
    <row r="52" spans="1:16" ht="15.6">
      <c r="A52" s="27"/>
      <c r="B52" s="16"/>
      <c r="C52" s="19"/>
      <c r="D52" s="16"/>
      <c r="E52" s="19"/>
      <c r="F52" s="19"/>
      <c r="G52" s="19"/>
      <c r="H52" s="20"/>
      <c r="I52" s="20"/>
      <c r="J52" s="20"/>
      <c r="K52" s="55"/>
      <c r="L52" s="11"/>
      <c r="M52" s="6"/>
    </row>
    <row r="53" spans="1:16" ht="15.6">
      <c r="A53" s="15" t="s">
        <v>28</v>
      </c>
      <c r="B53" s="16"/>
      <c r="C53" s="57" t="s">
        <v>112</v>
      </c>
      <c r="D53" s="21"/>
      <c r="E53" s="58"/>
      <c r="F53" s="19"/>
      <c r="G53" s="19"/>
      <c r="H53" s="20"/>
      <c r="I53" s="20"/>
      <c r="J53" s="20"/>
      <c r="K53" s="55">
        <f>SUM(H54:I62)</f>
        <v>0</v>
      </c>
      <c r="L53" s="56"/>
      <c r="M53" s="6"/>
    </row>
    <row r="54" spans="1:16" ht="18" customHeight="1">
      <c r="A54" s="27" t="s">
        <v>30</v>
      </c>
      <c r="B54" s="16"/>
      <c r="C54" s="72" t="s">
        <v>146</v>
      </c>
      <c r="D54" s="13" t="s">
        <v>0</v>
      </c>
      <c r="E54" s="14">
        <v>23.5</v>
      </c>
      <c r="F54" s="19"/>
      <c r="G54" s="19"/>
      <c r="H54" s="20">
        <f t="shared" ref="H54:H56" si="24">E54*F54</f>
        <v>0</v>
      </c>
      <c r="I54" s="20">
        <f t="shared" ref="I54:I56" si="25">E54*G54</f>
        <v>0</v>
      </c>
      <c r="J54" s="20">
        <f t="shared" ref="J54:J56" si="26">H54+I54</f>
        <v>0</v>
      </c>
      <c r="K54" s="55"/>
      <c r="L54" s="11"/>
      <c r="M54" s="6"/>
    </row>
    <row r="55" spans="1:16" ht="18.75" customHeight="1">
      <c r="A55" s="27" t="s">
        <v>163</v>
      </c>
      <c r="B55" s="16"/>
      <c r="C55" s="72" t="s">
        <v>113</v>
      </c>
      <c r="D55" s="13" t="s">
        <v>101</v>
      </c>
      <c r="E55" s="14">
        <v>302.39999999999998</v>
      </c>
      <c r="F55" s="19"/>
      <c r="G55" s="19"/>
      <c r="H55" s="20">
        <f t="shared" si="24"/>
        <v>0</v>
      </c>
      <c r="I55" s="20">
        <f t="shared" si="25"/>
        <v>0</v>
      </c>
      <c r="J55" s="20">
        <f t="shared" si="26"/>
        <v>0</v>
      </c>
      <c r="K55" s="55"/>
      <c r="L55" s="11"/>
      <c r="M55" s="6"/>
    </row>
    <row r="56" spans="1:16" ht="15.6">
      <c r="A56" s="27" t="s">
        <v>164</v>
      </c>
      <c r="B56" s="16"/>
      <c r="C56" s="72" t="s">
        <v>139</v>
      </c>
      <c r="D56" s="16" t="s">
        <v>10</v>
      </c>
      <c r="E56" s="14">
        <v>4</v>
      </c>
      <c r="F56" s="19"/>
      <c r="G56" s="19"/>
      <c r="H56" s="20">
        <f t="shared" si="24"/>
        <v>0</v>
      </c>
      <c r="I56" s="20">
        <f t="shared" si="25"/>
        <v>0</v>
      </c>
      <c r="J56" s="20">
        <f t="shared" si="26"/>
        <v>0</v>
      </c>
      <c r="K56" s="55"/>
      <c r="L56" s="11"/>
      <c r="M56" s="6"/>
    </row>
    <row r="57" spans="1:16" ht="46.8">
      <c r="A57" s="27" t="s">
        <v>191</v>
      </c>
      <c r="B57" s="16"/>
      <c r="C57" s="29" t="s">
        <v>175</v>
      </c>
      <c r="D57" s="16"/>
      <c r="E57" s="19"/>
      <c r="F57" s="19"/>
      <c r="G57" s="19"/>
      <c r="H57" s="20"/>
      <c r="I57" s="20"/>
      <c r="J57" s="20"/>
      <c r="K57" s="55"/>
      <c r="L57" s="11"/>
      <c r="M57" s="6"/>
    </row>
    <row r="58" spans="1:16" ht="15.6">
      <c r="A58" s="27" t="s">
        <v>192</v>
      </c>
      <c r="B58" s="16"/>
      <c r="C58" s="19" t="s">
        <v>176</v>
      </c>
      <c r="D58" s="16" t="s">
        <v>101</v>
      </c>
      <c r="E58" s="19">
        <v>48</v>
      </c>
      <c r="F58" s="19"/>
      <c r="G58" s="19"/>
      <c r="H58" s="20">
        <f t="shared" ref="H58:H61" si="27">E58*F58</f>
        <v>0</v>
      </c>
      <c r="I58" s="20">
        <f t="shared" ref="I58:I60" si="28">E58*G58</f>
        <v>0</v>
      </c>
      <c r="J58" s="20">
        <f t="shared" ref="J58:J60" si="29">H58+I58</f>
        <v>0</v>
      </c>
      <c r="K58" s="55"/>
      <c r="L58" s="11"/>
      <c r="M58" s="6"/>
    </row>
    <row r="59" spans="1:16" ht="15.6">
      <c r="A59" s="27" t="s">
        <v>193</v>
      </c>
      <c r="B59" s="16"/>
      <c r="C59" s="19" t="s">
        <v>177</v>
      </c>
      <c r="D59" s="16" t="s">
        <v>0</v>
      </c>
      <c r="E59" s="19">
        <v>4.8</v>
      </c>
      <c r="F59" s="19"/>
      <c r="G59" s="19"/>
      <c r="H59" s="20">
        <f t="shared" si="27"/>
        <v>0</v>
      </c>
      <c r="I59" s="20">
        <f t="shared" si="28"/>
        <v>0</v>
      </c>
      <c r="J59" s="20">
        <f t="shared" si="29"/>
        <v>0</v>
      </c>
      <c r="K59" s="55"/>
      <c r="L59" s="11"/>
      <c r="M59" s="6"/>
    </row>
    <row r="60" spans="1:16" ht="18.600000000000001">
      <c r="A60" s="27" t="s">
        <v>194</v>
      </c>
      <c r="B60" s="16"/>
      <c r="C60" s="19" t="s">
        <v>178</v>
      </c>
      <c r="D60" s="16" t="s">
        <v>22</v>
      </c>
      <c r="E60" s="19">
        <v>0.32</v>
      </c>
      <c r="F60" s="19"/>
      <c r="G60" s="19"/>
      <c r="H60" s="20">
        <f t="shared" si="27"/>
        <v>0</v>
      </c>
      <c r="I60" s="20">
        <f t="shared" si="28"/>
        <v>0</v>
      </c>
      <c r="J60" s="20">
        <f t="shared" si="29"/>
        <v>0</v>
      </c>
      <c r="K60" s="55"/>
      <c r="L60" s="11"/>
      <c r="M60" s="6"/>
    </row>
    <row r="61" spans="1:16" ht="45">
      <c r="A61" s="27" t="s">
        <v>195</v>
      </c>
      <c r="B61" s="16"/>
      <c r="C61" s="19" t="s">
        <v>179</v>
      </c>
      <c r="D61" s="16" t="s">
        <v>81</v>
      </c>
      <c r="E61" s="19">
        <v>38.22</v>
      </c>
      <c r="F61" s="19"/>
      <c r="G61" s="19"/>
      <c r="H61" s="20">
        <f t="shared" si="27"/>
        <v>0</v>
      </c>
      <c r="I61" s="20">
        <f t="shared" ref="I61:I62" si="30">E61*G61</f>
        <v>0</v>
      </c>
      <c r="J61" s="20">
        <f t="shared" ref="J61:J62" si="31">H61+I61</f>
        <v>0</v>
      </c>
      <c r="K61" s="55"/>
      <c r="L61" s="11"/>
      <c r="M61" s="6"/>
    </row>
    <row r="62" spans="1:16" ht="45">
      <c r="A62" s="27" t="s">
        <v>196</v>
      </c>
      <c r="B62" s="16"/>
      <c r="C62" s="19" t="s">
        <v>180</v>
      </c>
      <c r="D62" s="16" t="s">
        <v>22</v>
      </c>
      <c r="E62" s="19">
        <v>0.65</v>
      </c>
      <c r="F62" s="19"/>
      <c r="G62" s="19"/>
      <c r="H62" s="20">
        <f t="shared" ref="H62" si="32">E62*F62</f>
        <v>0</v>
      </c>
      <c r="I62" s="20">
        <f t="shared" si="30"/>
        <v>0</v>
      </c>
      <c r="J62" s="20">
        <f t="shared" si="31"/>
        <v>0</v>
      </c>
      <c r="K62" s="55"/>
      <c r="L62" s="11"/>
      <c r="M62" s="6"/>
    </row>
    <row r="63" spans="1:16" ht="15.6">
      <c r="A63" s="27"/>
      <c r="B63" s="16"/>
      <c r="C63" s="19"/>
      <c r="D63" s="16"/>
      <c r="E63" s="19"/>
      <c r="F63" s="19"/>
      <c r="G63" s="19"/>
      <c r="H63" s="20"/>
      <c r="I63" s="20"/>
      <c r="J63" s="20"/>
      <c r="K63" s="55"/>
      <c r="L63" s="11"/>
      <c r="M63" s="6"/>
    </row>
    <row r="64" spans="1:16" ht="29.25" customHeight="1">
      <c r="A64" s="15" t="s">
        <v>31</v>
      </c>
      <c r="B64" s="16"/>
      <c r="C64" s="8" t="s">
        <v>181</v>
      </c>
      <c r="D64" s="13"/>
      <c r="E64" s="14"/>
      <c r="F64" s="19"/>
      <c r="G64" s="19"/>
      <c r="H64" s="20"/>
      <c r="I64" s="20"/>
      <c r="J64" s="20"/>
      <c r="K64" s="55">
        <f>SUM(H65:I67)</f>
        <v>0</v>
      </c>
      <c r="L64" s="56"/>
      <c r="M64" s="6"/>
    </row>
    <row r="65" spans="1:17" ht="15.6">
      <c r="A65" s="27" t="s">
        <v>32</v>
      </c>
      <c r="B65" s="16"/>
      <c r="C65" s="72" t="s">
        <v>182</v>
      </c>
      <c r="D65" s="13" t="s">
        <v>0</v>
      </c>
      <c r="E65" s="14">
        <v>30</v>
      </c>
      <c r="F65" s="19"/>
      <c r="G65" s="19"/>
      <c r="H65" s="20">
        <f>E65*F65</f>
        <v>0</v>
      </c>
      <c r="I65" s="20">
        <f>E65*G65</f>
        <v>0</v>
      </c>
      <c r="J65" s="20">
        <f>H65+I65</f>
        <v>0</v>
      </c>
      <c r="K65" s="55"/>
      <c r="L65" s="11"/>
      <c r="M65" s="6"/>
    </row>
    <row r="66" spans="1:17" ht="15.75" customHeight="1">
      <c r="A66" s="27" t="s">
        <v>63</v>
      </c>
      <c r="B66" s="16"/>
      <c r="C66" s="72" t="s">
        <v>183</v>
      </c>
      <c r="D66" s="13" t="s">
        <v>0</v>
      </c>
      <c r="E66" s="14">
        <v>30</v>
      </c>
      <c r="F66" s="19"/>
      <c r="G66" s="19"/>
      <c r="H66" s="20">
        <f>E66*F66</f>
        <v>0</v>
      </c>
      <c r="I66" s="20">
        <f>E66*G66</f>
        <v>0</v>
      </c>
      <c r="J66" s="20">
        <f>H66+I66</f>
        <v>0</v>
      </c>
      <c r="K66" s="55"/>
      <c r="L66" s="11"/>
      <c r="M66" s="6"/>
    </row>
    <row r="67" spans="1:17" ht="15.6">
      <c r="A67" s="27"/>
      <c r="B67" s="16"/>
      <c r="C67" s="19"/>
      <c r="D67" s="16"/>
      <c r="E67" s="19"/>
      <c r="F67" s="19"/>
      <c r="G67" s="19"/>
      <c r="H67" s="20"/>
      <c r="I67" s="20"/>
      <c r="J67" s="20"/>
      <c r="K67" s="55"/>
      <c r="L67" s="11"/>
      <c r="M67" s="6"/>
    </row>
    <row r="68" spans="1:17" ht="15.6">
      <c r="A68" s="15" t="s">
        <v>128</v>
      </c>
      <c r="B68" s="10"/>
      <c r="C68" s="8" t="s">
        <v>38</v>
      </c>
      <c r="D68" s="10"/>
      <c r="E68" s="19"/>
      <c r="F68" s="10"/>
      <c r="G68" s="10"/>
      <c r="H68" s="20"/>
      <c r="I68" s="20"/>
      <c r="J68" s="20"/>
      <c r="K68" s="55">
        <f>SUM(H69:I70)</f>
        <v>0</v>
      </c>
      <c r="L68" s="56"/>
      <c r="M68" s="7"/>
    </row>
    <row r="69" spans="1:17" ht="15.6">
      <c r="A69" s="27" t="s">
        <v>73</v>
      </c>
      <c r="B69" s="10"/>
      <c r="C69" s="10" t="s">
        <v>39</v>
      </c>
      <c r="D69" s="10" t="s">
        <v>10</v>
      </c>
      <c r="E69" s="19">
        <v>1</v>
      </c>
      <c r="F69" s="19"/>
      <c r="G69" s="19"/>
      <c r="H69" s="19">
        <f>E69*F69</f>
        <v>0</v>
      </c>
      <c r="I69" s="19">
        <f>E69*G69</f>
        <v>0</v>
      </c>
      <c r="J69" s="20">
        <f>H69+I69</f>
        <v>0</v>
      </c>
      <c r="K69" s="55"/>
      <c r="L69" s="11"/>
      <c r="M69" s="6"/>
    </row>
    <row r="70" spans="1:17" ht="15.6">
      <c r="A70" s="27" t="s">
        <v>165</v>
      </c>
      <c r="B70" s="10"/>
      <c r="C70" s="22" t="s">
        <v>106</v>
      </c>
      <c r="D70" s="10" t="s">
        <v>81</v>
      </c>
      <c r="E70" s="19">
        <v>40</v>
      </c>
      <c r="F70" s="19"/>
      <c r="G70" s="19"/>
      <c r="H70" s="19">
        <f>E70*F70</f>
        <v>0</v>
      </c>
      <c r="I70" s="19">
        <f>E70*G70</f>
        <v>0</v>
      </c>
      <c r="J70" s="20">
        <f>H70+I70</f>
        <v>0</v>
      </c>
      <c r="K70" s="55"/>
      <c r="L70" s="11"/>
      <c r="M70" s="6"/>
    </row>
    <row r="71" spans="1:17" ht="15.6">
      <c r="A71" s="27"/>
      <c r="B71" s="10"/>
      <c r="C71" s="22"/>
      <c r="D71" s="10"/>
      <c r="E71" s="19"/>
      <c r="F71" s="19"/>
      <c r="G71" s="19"/>
      <c r="H71" s="19"/>
      <c r="I71" s="19"/>
      <c r="J71" s="20"/>
      <c r="K71" s="55"/>
      <c r="L71" s="11"/>
      <c r="M71" s="6"/>
    </row>
    <row r="72" spans="1:17" ht="15.6">
      <c r="A72" s="15" t="s">
        <v>33</v>
      </c>
      <c r="B72" s="16"/>
      <c r="C72" s="64" t="s">
        <v>141</v>
      </c>
      <c r="D72" s="17"/>
      <c r="E72" s="18"/>
      <c r="F72" s="19"/>
      <c r="G72" s="19"/>
      <c r="H72" s="20"/>
      <c r="I72" s="20"/>
      <c r="J72" s="20"/>
      <c r="K72" s="55">
        <f>SUM(H73:I78)</f>
        <v>0</v>
      </c>
      <c r="L72" s="56"/>
      <c r="M72" s="9"/>
    </row>
    <row r="73" spans="1:17" ht="15.6">
      <c r="A73" s="13" t="s">
        <v>34</v>
      </c>
      <c r="B73" s="66"/>
      <c r="C73" s="19" t="s">
        <v>82</v>
      </c>
      <c r="D73" s="10" t="s">
        <v>10</v>
      </c>
      <c r="E73" s="19">
        <v>10</v>
      </c>
      <c r="F73" s="19"/>
      <c r="G73" s="19"/>
      <c r="H73" s="20">
        <f t="shared" ref="H73:H78" si="33">E73*F73</f>
        <v>0</v>
      </c>
      <c r="I73" s="20">
        <f t="shared" ref="I73:I78" si="34">E73*G73</f>
        <v>0</v>
      </c>
      <c r="J73" s="20">
        <f t="shared" ref="J73:J78" si="35">H73+I73</f>
        <v>0</v>
      </c>
      <c r="K73" s="55"/>
      <c r="L73" s="11"/>
      <c r="M73" s="73"/>
      <c r="N73" s="47"/>
      <c r="O73" s="83"/>
      <c r="P73" s="83"/>
      <c r="Q73" s="83"/>
    </row>
    <row r="74" spans="1:17" ht="18" customHeight="1">
      <c r="A74" s="13" t="s">
        <v>36</v>
      </c>
      <c r="B74" s="66"/>
      <c r="C74" s="19" t="s">
        <v>83</v>
      </c>
      <c r="D74" s="10" t="s">
        <v>10</v>
      </c>
      <c r="E74" s="19">
        <v>10</v>
      </c>
      <c r="F74" s="19"/>
      <c r="G74" s="19"/>
      <c r="H74" s="19">
        <f t="shared" si="33"/>
        <v>0</v>
      </c>
      <c r="I74" s="19">
        <f t="shared" si="34"/>
        <v>0</v>
      </c>
      <c r="J74" s="20">
        <f t="shared" si="35"/>
        <v>0</v>
      </c>
      <c r="K74" s="55"/>
      <c r="L74" s="11"/>
      <c r="M74" s="73"/>
    </row>
    <row r="75" spans="1:17" ht="15.6">
      <c r="A75" s="13" t="s">
        <v>37</v>
      </c>
      <c r="B75" s="66"/>
      <c r="C75" s="19" t="s">
        <v>84</v>
      </c>
      <c r="D75" s="10" t="s">
        <v>10</v>
      </c>
      <c r="E75" s="19">
        <v>10</v>
      </c>
      <c r="F75" s="19"/>
      <c r="G75" s="19"/>
      <c r="H75" s="19">
        <f t="shared" si="33"/>
        <v>0</v>
      </c>
      <c r="I75" s="19">
        <f t="shared" si="34"/>
        <v>0</v>
      </c>
      <c r="J75" s="20">
        <f t="shared" si="35"/>
        <v>0</v>
      </c>
      <c r="K75" s="55"/>
      <c r="L75" s="11"/>
      <c r="M75" s="6"/>
    </row>
    <row r="76" spans="1:17" ht="17.100000000000001" customHeight="1">
      <c r="A76" s="13" t="s">
        <v>129</v>
      </c>
      <c r="B76" s="66"/>
      <c r="C76" s="19" t="s">
        <v>85</v>
      </c>
      <c r="D76" s="10" t="s">
        <v>0</v>
      </c>
      <c r="E76" s="19">
        <f>E75</f>
        <v>10</v>
      </c>
      <c r="F76" s="19"/>
      <c r="G76" s="19"/>
      <c r="H76" s="19">
        <f t="shared" si="33"/>
        <v>0</v>
      </c>
      <c r="I76" s="19">
        <f t="shared" si="34"/>
        <v>0</v>
      </c>
      <c r="J76" s="20">
        <f t="shared" si="35"/>
        <v>0</v>
      </c>
      <c r="K76" s="55"/>
      <c r="L76" s="11"/>
      <c r="M76" s="6"/>
    </row>
    <row r="77" spans="1:17" ht="15.6">
      <c r="A77" s="13" t="s">
        <v>130</v>
      </c>
      <c r="B77" s="16"/>
      <c r="C77" s="19" t="s">
        <v>87</v>
      </c>
      <c r="D77" s="10" t="s">
        <v>81</v>
      </c>
      <c r="E77" s="19">
        <v>35</v>
      </c>
      <c r="F77" s="19"/>
      <c r="G77" s="19"/>
      <c r="H77" s="19">
        <f>E77*F77</f>
        <v>0</v>
      </c>
      <c r="I77" s="19">
        <f>E77*G77</f>
        <v>0</v>
      </c>
      <c r="J77" s="20">
        <f>H77+I77</f>
        <v>0</v>
      </c>
      <c r="K77" s="55"/>
      <c r="L77" s="11"/>
      <c r="M77" s="1"/>
      <c r="N77" s="47"/>
      <c r="O77" s="83"/>
      <c r="P77" s="83"/>
      <c r="Q77" s="83"/>
    </row>
    <row r="78" spans="1:17" ht="23.25" customHeight="1">
      <c r="A78" s="13" t="s">
        <v>131</v>
      </c>
      <c r="B78" s="16"/>
      <c r="C78" s="19" t="s">
        <v>88</v>
      </c>
      <c r="D78" s="10" t="s">
        <v>86</v>
      </c>
      <c r="E78" s="19">
        <v>5</v>
      </c>
      <c r="F78" s="19"/>
      <c r="G78" s="19"/>
      <c r="H78" s="20">
        <f t="shared" si="33"/>
        <v>0</v>
      </c>
      <c r="I78" s="20">
        <f t="shared" si="34"/>
        <v>0</v>
      </c>
      <c r="J78" s="20">
        <f t="shared" si="35"/>
        <v>0</v>
      </c>
      <c r="K78" s="55"/>
      <c r="L78" s="11"/>
      <c r="M78" s="1"/>
    </row>
    <row r="79" spans="1:17" ht="15.6">
      <c r="A79" s="13"/>
      <c r="B79" s="16"/>
      <c r="C79" s="19"/>
      <c r="D79" s="10"/>
      <c r="E79" s="19"/>
      <c r="F79" s="19"/>
      <c r="G79" s="19"/>
      <c r="H79" s="20"/>
      <c r="I79" s="20"/>
      <c r="J79" s="20"/>
      <c r="K79" s="55"/>
      <c r="L79" s="11"/>
      <c r="M79" s="1"/>
    </row>
    <row r="80" spans="1:17" ht="15.6">
      <c r="A80" s="15" t="s">
        <v>64</v>
      </c>
      <c r="B80" s="16"/>
      <c r="C80" s="64" t="s">
        <v>41</v>
      </c>
      <c r="D80" s="17"/>
      <c r="E80" s="18"/>
      <c r="F80" s="19"/>
      <c r="G80" s="19"/>
      <c r="H80" s="20"/>
      <c r="I80" s="20"/>
      <c r="J80" s="20"/>
      <c r="K80" s="55">
        <f>SUM(H81:I83)</f>
        <v>0</v>
      </c>
      <c r="L80" s="56"/>
      <c r="M80" s="9"/>
    </row>
    <row r="81" spans="1:15" ht="30">
      <c r="A81" s="13" t="s">
        <v>166</v>
      </c>
      <c r="B81" s="16"/>
      <c r="C81" s="19" t="s">
        <v>142</v>
      </c>
      <c r="D81" s="10" t="s">
        <v>0</v>
      </c>
      <c r="E81" s="19">
        <v>520</v>
      </c>
      <c r="F81" s="19"/>
      <c r="G81" s="19"/>
      <c r="H81" s="20">
        <f t="shared" ref="H81:H83" si="36">E81*F81</f>
        <v>0</v>
      </c>
      <c r="I81" s="20">
        <f t="shared" ref="I81:I83" si="37">E81*G81</f>
        <v>0</v>
      </c>
      <c r="J81" s="20">
        <f t="shared" ref="J81:J83" si="38">H81+I81</f>
        <v>0</v>
      </c>
      <c r="K81" s="55"/>
      <c r="L81" s="11"/>
      <c r="M81" s="1"/>
    </row>
    <row r="82" spans="1:15" ht="34.5" customHeight="1">
      <c r="A82" s="13" t="s">
        <v>167</v>
      </c>
      <c r="B82" s="16"/>
      <c r="C82" s="19" t="s">
        <v>71</v>
      </c>
      <c r="D82" s="10" t="s">
        <v>0</v>
      </c>
      <c r="E82" s="19">
        <v>520</v>
      </c>
      <c r="F82" s="19"/>
      <c r="G82" s="19"/>
      <c r="H82" s="20">
        <f t="shared" si="36"/>
        <v>0</v>
      </c>
      <c r="I82" s="20">
        <f t="shared" si="37"/>
        <v>0</v>
      </c>
      <c r="J82" s="20">
        <f t="shared" si="38"/>
        <v>0</v>
      </c>
      <c r="K82" s="55"/>
      <c r="L82" s="11"/>
      <c r="M82" s="1"/>
      <c r="N82" s="27"/>
    </row>
    <row r="83" spans="1:15" ht="30">
      <c r="A83" s="13" t="s">
        <v>59</v>
      </c>
      <c r="B83" s="16"/>
      <c r="C83" s="19" t="s">
        <v>72</v>
      </c>
      <c r="D83" s="10" t="s">
        <v>0</v>
      </c>
      <c r="E83" s="19">
        <v>520</v>
      </c>
      <c r="F83" s="19"/>
      <c r="G83" s="19"/>
      <c r="H83" s="20">
        <f t="shared" si="36"/>
        <v>0</v>
      </c>
      <c r="I83" s="20">
        <f t="shared" si="37"/>
        <v>0</v>
      </c>
      <c r="J83" s="20">
        <f t="shared" si="38"/>
        <v>0</v>
      </c>
      <c r="K83" s="55"/>
      <c r="L83" s="11"/>
      <c r="M83" s="6"/>
    </row>
    <row r="84" spans="1:15" ht="15.6">
      <c r="A84" s="13"/>
      <c r="B84" s="16"/>
      <c r="C84" s="19"/>
      <c r="D84" s="10"/>
      <c r="E84" s="19"/>
      <c r="F84" s="19"/>
      <c r="G84" s="19"/>
      <c r="H84" s="20"/>
      <c r="I84" s="20"/>
      <c r="J84" s="20"/>
      <c r="K84" s="55"/>
      <c r="L84" s="11"/>
      <c r="M84" s="6"/>
      <c r="N84" s="47"/>
      <c r="O84" s="50"/>
    </row>
    <row r="85" spans="1:15" ht="15.6">
      <c r="A85" s="15" t="s">
        <v>40</v>
      </c>
      <c r="B85" s="16"/>
      <c r="C85" s="64" t="s">
        <v>66</v>
      </c>
      <c r="D85" s="17"/>
      <c r="E85" s="59"/>
      <c r="F85" s="19"/>
      <c r="G85" s="19"/>
      <c r="H85" s="20"/>
      <c r="I85" s="20"/>
      <c r="J85" s="20"/>
      <c r="K85" s="55">
        <f>SUM(H86:I86)</f>
        <v>0</v>
      </c>
      <c r="L85" s="56"/>
      <c r="M85" s="9"/>
    </row>
    <row r="86" spans="1:15" ht="15.6">
      <c r="A86" s="27" t="s">
        <v>65</v>
      </c>
      <c r="B86" s="10"/>
      <c r="C86" s="19" t="s">
        <v>145</v>
      </c>
      <c r="D86" s="16" t="s">
        <v>115</v>
      </c>
      <c r="E86" s="14">
        <v>1</v>
      </c>
      <c r="F86" s="19"/>
      <c r="G86" s="19"/>
      <c r="H86" s="20">
        <f>E86*F86</f>
        <v>0</v>
      </c>
      <c r="I86" s="20">
        <f>E86*G86</f>
        <v>0</v>
      </c>
      <c r="J86" s="20">
        <f>H86+I86</f>
        <v>0</v>
      </c>
      <c r="K86" s="55"/>
      <c r="L86" s="11"/>
      <c r="M86" s="2"/>
    </row>
    <row r="87" spans="1:15" ht="16.5" customHeight="1">
      <c r="A87" s="27"/>
      <c r="B87" s="10"/>
      <c r="C87" s="13"/>
      <c r="D87" s="30"/>
      <c r="E87" s="19"/>
      <c r="F87" s="19"/>
      <c r="G87" s="19"/>
      <c r="H87" s="20"/>
      <c r="I87" s="20"/>
      <c r="J87" s="20"/>
      <c r="K87" s="55"/>
      <c r="L87" s="11"/>
      <c r="M87" s="2"/>
    </row>
    <row r="88" spans="1:15" ht="15.6">
      <c r="A88" s="31" t="s">
        <v>42</v>
      </c>
      <c r="B88" s="10"/>
      <c r="C88" s="60" t="s">
        <v>44</v>
      </c>
      <c r="D88" s="16"/>
      <c r="E88" s="32"/>
      <c r="F88" s="19"/>
      <c r="G88" s="19"/>
      <c r="H88" s="20"/>
      <c r="I88" s="20"/>
      <c r="J88" s="20"/>
      <c r="K88" s="55">
        <f>SUM(H89:I99)</f>
        <v>0</v>
      </c>
      <c r="L88" s="56"/>
      <c r="M88" s="2"/>
    </row>
    <row r="89" spans="1:15" ht="50.25" customHeight="1">
      <c r="A89" s="33" t="s">
        <v>168</v>
      </c>
      <c r="B89" s="10"/>
      <c r="C89" s="74" t="s">
        <v>46</v>
      </c>
      <c r="D89" s="16" t="s">
        <v>10</v>
      </c>
      <c r="E89" s="61">
        <v>1</v>
      </c>
      <c r="F89" s="19"/>
      <c r="G89" s="19"/>
      <c r="H89" s="20">
        <f t="shared" ref="H89:H99" si="39">E89*F89</f>
        <v>0</v>
      </c>
      <c r="I89" s="20">
        <f t="shared" ref="I89:I99" si="40">E89*G89</f>
        <v>0</v>
      </c>
      <c r="J89" s="20">
        <f t="shared" ref="J89:J99" si="41">H89+I89</f>
        <v>0</v>
      </c>
      <c r="K89" s="55"/>
      <c r="L89" s="11"/>
      <c r="M89" s="2"/>
    </row>
    <row r="90" spans="1:15" ht="31.5" customHeight="1">
      <c r="A90" s="33" t="s">
        <v>43</v>
      </c>
      <c r="B90" s="10"/>
      <c r="C90" s="74" t="s">
        <v>102</v>
      </c>
      <c r="D90" s="16" t="s">
        <v>10</v>
      </c>
      <c r="E90" s="61">
        <v>35</v>
      </c>
      <c r="F90" s="19"/>
      <c r="G90" s="19"/>
      <c r="H90" s="20">
        <f t="shared" si="39"/>
        <v>0</v>
      </c>
      <c r="I90" s="20">
        <f t="shared" si="40"/>
        <v>0</v>
      </c>
      <c r="J90" s="20">
        <f t="shared" si="41"/>
        <v>0</v>
      </c>
      <c r="K90" s="55"/>
      <c r="L90" s="11"/>
      <c r="M90" s="2"/>
    </row>
    <row r="91" spans="1:15" ht="18.75" customHeight="1">
      <c r="A91" s="33" t="s">
        <v>90</v>
      </c>
      <c r="B91" s="10"/>
      <c r="C91" s="22" t="s">
        <v>47</v>
      </c>
      <c r="D91" s="16" t="s">
        <v>10</v>
      </c>
      <c r="E91" s="61">
        <v>3</v>
      </c>
      <c r="F91" s="19"/>
      <c r="G91" s="19"/>
      <c r="H91" s="20">
        <f t="shared" si="39"/>
        <v>0</v>
      </c>
      <c r="I91" s="20">
        <f t="shared" si="40"/>
        <v>0</v>
      </c>
      <c r="J91" s="20">
        <f t="shared" si="41"/>
        <v>0</v>
      </c>
      <c r="K91" s="55"/>
      <c r="L91" s="11"/>
      <c r="M91" s="2"/>
    </row>
    <row r="92" spans="1:15" ht="21.75" customHeight="1">
      <c r="A92" s="33" t="s">
        <v>91</v>
      </c>
      <c r="B92" s="10"/>
      <c r="C92" s="10" t="s">
        <v>48</v>
      </c>
      <c r="D92" s="16" t="s">
        <v>10</v>
      </c>
      <c r="E92" s="61">
        <v>7</v>
      </c>
      <c r="F92" s="19"/>
      <c r="G92" s="19"/>
      <c r="H92" s="20">
        <f t="shared" si="39"/>
        <v>0</v>
      </c>
      <c r="I92" s="20">
        <f t="shared" si="40"/>
        <v>0</v>
      </c>
      <c r="J92" s="20">
        <f t="shared" si="41"/>
        <v>0</v>
      </c>
      <c r="K92" s="55"/>
      <c r="L92" s="11"/>
      <c r="M92" s="2"/>
    </row>
    <row r="93" spans="1:15" ht="15.6">
      <c r="A93" s="33" t="s">
        <v>132</v>
      </c>
      <c r="B93" s="10"/>
      <c r="C93" s="10" t="s">
        <v>49</v>
      </c>
      <c r="D93" s="16" t="s">
        <v>10</v>
      </c>
      <c r="E93" s="61">
        <v>10</v>
      </c>
      <c r="F93" s="19"/>
      <c r="G93" s="19"/>
      <c r="H93" s="20">
        <f t="shared" si="39"/>
        <v>0</v>
      </c>
      <c r="I93" s="20">
        <f t="shared" si="40"/>
        <v>0</v>
      </c>
      <c r="J93" s="20">
        <f t="shared" si="41"/>
        <v>0</v>
      </c>
      <c r="K93" s="55"/>
      <c r="L93" s="11"/>
      <c r="M93" s="2"/>
    </row>
    <row r="94" spans="1:15" ht="18" customHeight="1">
      <c r="A94" s="33" t="s">
        <v>133</v>
      </c>
      <c r="B94" s="10"/>
      <c r="C94" s="22" t="s">
        <v>50</v>
      </c>
      <c r="D94" s="34" t="s">
        <v>45</v>
      </c>
      <c r="E94" s="61">
        <v>4</v>
      </c>
      <c r="F94" s="19"/>
      <c r="G94" s="19"/>
      <c r="H94" s="20">
        <f t="shared" si="39"/>
        <v>0</v>
      </c>
      <c r="I94" s="20">
        <f t="shared" si="40"/>
        <v>0</v>
      </c>
      <c r="J94" s="20">
        <f t="shared" si="41"/>
        <v>0</v>
      </c>
      <c r="K94" s="55"/>
      <c r="L94" s="11"/>
      <c r="M94" s="2"/>
    </row>
    <row r="95" spans="1:15" ht="18.75" customHeight="1">
      <c r="A95" s="33" t="s">
        <v>134</v>
      </c>
      <c r="B95" s="10"/>
      <c r="C95" s="22" t="s">
        <v>51</v>
      </c>
      <c r="D95" s="16" t="s">
        <v>10</v>
      </c>
      <c r="E95" s="61">
        <v>2</v>
      </c>
      <c r="F95" s="19"/>
      <c r="G95" s="19"/>
      <c r="H95" s="20">
        <f t="shared" si="39"/>
        <v>0</v>
      </c>
      <c r="I95" s="20">
        <f t="shared" si="40"/>
        <v>0</v>
      </c>
      <c r="J95" s="20">
        <f t="shared" si="41"/>
        <v>0</v>
      </c>
      <c r="K95" s="55"/>
      <c r="L95" s="11"/>
      <c r="M95" s="2"/>
    </row>
    <row r="96" spans="1:15" ht="15.6">
      <c r="A96" s="33" t="s">
        <v>202</v>
      </c>
      <c r="B96" s="10"/>
      <c r="C96" s="10" t="s">
        <v>52</v>
      </c>
      <c r="D96" s="16" t="s">
        <v>10</v>
      </c>
      <c r="E96" s="61">
        <v>1</v>
      </c>
      <c r="F96" s="19"/>
      <c r="G96" s="19"/>
      <c r="H96" s="20">
        <f t="shared" si="39"/>
        <v>0</v>
      </c>
      <c r="I96" s="20">
        <f t="shared" si="40"/>
        <v>0</v>
      </c>
      <c r="J96" s="20">
        <f t="shared" si="41"/>
        <v>0</v>
      </c>
      <c r="K96" s="55"/>
      <c r="L96" s="11"/>
      <c r="M96" s="2"/>
    </row>
    <row r="97" spans="1:13" ht="19.5" customHeight="1">
      <c r="A97" s="33" t="s">
        <v>135</v>
      </c>
      <c r="B97" s="10"/>
      <c r="C97" s="22" t="s">
        <v>157</v>
      </c>
      <c r="D97" s="34" t="s">
        <v>53</v>
      </c>
      <c r="E97" s="61">
        <v>12</v>
      </c>
      <c r="F97" s="19"/>
      <c r="G97" s="19"/>
      <c r="H97" s="20">
        <f t="shared" si="39"/>
        <v>0</v>
      </c>
      <c r="I97" s="20">
        <f t="shared" si="40"/>
        <v>0</v>
      </c>
      <c r="J97" s="20">
        <f t="shared" si="41"/>
        <v>0</v>
      </c>
      <c r="K97" s="55"/>
      <c r="L97" s="11"/>
      <c r="M97" s="2"/>
    </row>
    <row r="98" spans="1:13" ht="24" customHeight="1">
      <c r="A98" s="33" t="s">
        <v>136</v>
      </c>
      <c r="B98" s="10"/>
      <c r="C98" s="62" t="s">
        <v>203</v>
      </c>
      <c r="D98" s="16" t="s">
        <v>10</v>
      </c>
      <c r="E98" s="61">
        <v>400</v>
      </c>
      <c r="F98" s="19"/>
      <c r="G98" s="19"/>
      <c r="H98" s="20">
        <f t="shared" si="39"/>
        <v>0</v>
      </c>
      <c r="I98" s="20">
        <f t="shared" si="40"/>
        <v>0</v>
      </c>
      <c r="J98" s="20">
        <f t="shared" si="41"/>
        <v>0</v>
      </c>
      <c r="K98" s="55"/>
      <c r="L98" s="11"/>
      <c r="M98" s="2"/>
    </row>
    <row r="99" spans="1:13" ht="30">
      <c r="A99" s="33" t="s">
        <v>169</v>
      </c>
      <c r="B99" s="10"/>
      <c r="C99" s="62" t="s">
        <v>108</v>
      </c>
      <c r="D99" s="34" t="s">
        <v>107</v>
      </c>
      <c r="E99" s="61">
        <v>305</v>
      </c>
      <c r="F99" s="19"/>
      <c r="G99" s="19"/>
      <c r="H99" s="20">
        <f t="shared" si="39"/>
        <v>0</v>
      </c>
      <c r="I99" s="20">
        <f t="shared" si="40"/>
        <v>0</v>
      </c>
      <c r="J99" s="20">
        <f t="shared" si="41"/>
        <v>0</v>
      </c>
      <c r="K99" s="55"/>
      <c r="L99" s="11"/>
      <c r="M99" s="2"/>
    </row>
    <row r="100" spans="1:13" ht="15.6">
      <c r="A100" s="33"/>
      <c r="B100" s="10"/>
      <c r="C100" s="62"/>
      <c r="D100" s="34"/>
      <c r="E100" s="61"/>
      <c r="F100" s="19"/>
      <c r="G100" s="19"/>
      <c r="H100" s="20"/>
      <c r="I100" s="20"/>
      <c r="J100" s="20"/>
      <c r="K100" s="55"/>
      <c r="L100" s="11"/>
      <c r="M100" s="2"/>
    </row>
    <row r="101" spans="1:13" ht="15.6">
      <c r="A101" s="54" t="s">
        <v>147</v>
      </c>
      <c r="B101" s="10"/>
      <c r="C101" s="60" t="s">
        <v>148</v>
      </c>
      <c r="D101" s="16"/>
      <c r="E101" s="32"/>
      <c r="F101" s="19"/>
      <c r="G101" s="19"/>
      <c r="H101" s="20"/>
      <c r="I101" s="20"/>
      <c r="J101" s="20"/>
      <c r="K101" s="55">
        <f>SUM(H102:I106)</f>
        <v>0</v>
      </c>
      <c r="L101" s="11"/>
      <c r="M101" s="2"/>
    </row>
    <row r="102" spans="1:13" ht="30">
      <c r="A102" s="33" t="s">
        <v>149</v>
      </c>
      <c r="B102" s="10"/>
      <c r="C102" s="62" t="s">
        <v>150</v>
      </c>
      <c r="D102" s="16" t="s">
        <v>10</v>
      </c>
      <c r="E102" s="35">
        <v>14</v>
      </c>
      <c r="F102" s="19"/>
      <c r="G102" s="19"/>
      <c r="H102" s="20">
        <f t="shared" ref="H102:H106" si="42">E102*F102</f>
        <v>0</v>
      </c>
      <c r="I102" s="20">
        <f t="shared" ref="I102:I106" si="43">E102*G102</f>
        <v>0</v>
      </c>
      <c r="J102" s="20">
        <f t="shared" ref="J102:J106" si="44">H102+I102</f>
        <v>0</v>
      </c>
      <c r="K102" s="55"/>
      <c r="L102" s="11"/>
      <c r="M102" s="2"/>
    </row>
    <row r="103" spans="1:13" ht="30" customHeight="1">
      <c r="A103" s="33" t="s">
        <v>170</v>
      </c>
      <c r="B103" s="10"/>
      <c r="C103" s="22" t="s">
        <v>152</v>
      </c>
      <c r="D103" s="16" t="s">
        <v>10</v>
      </c>
      <c r="E103" s="35">
        <v>10</v>
      </c>
      <c r="F103" s="19"/>
      <c r="G103" s="19"/>
      <c r="H103" s="20">
        <f t="shared" si="42"/>
        <v>0</v>
      </c>
      <c r="I103" s="20">
        <f t="shared" si="43"/>
        <v>0</v>
      </c>
      <c r="J103" s="20">
        <f t="shared" si="44"/>
        <v>0</v>
      </c>
      <c r="K103" s="55"/>
      <c r="L103" s="11"/>
      <c r="M103" s="2"/>
    </row>
    <row r="104" spans="1:13" ht="21.75" customHeight="1">
      <c r="A104" s="33" t="s">
        <v>151</v>
      </c>
      <c r="B104" s="10"/>
      <c r="C104" s="22" t="s">
        <v>154</v>
      </c>
      <c r="D104" s="10" t="s">
        <v>10</v>
      </c>
      <c r="E104" s="35">
        <v>15</v>
      </c>
      <c r="F104" s="19"/>
      <c r="G104" s="19"/>
      <c r="H104" s="20">
        <f t="shared" si="42"/>
        <v>0</v>
      </c>
      <c r="I104" s="20">
        <f t="shared" si="43"/>
        <v>0</v>
      </c>
      <c r="J104" s="20">
        <f t="shared" si="44"/>
        <v>0</v>
      </c>
      <c r="K104" s="55"/>
      <c r="L104" s="11"/>
      <c r="M104" s="2"/>
    </row>
    <row r="105" spans="1:13" ht="15.6">
      <c r="A105" s="33" t="s">
        <v>153</v>
      </c>
      <c r="B105" s="10"/>
      <c r="C105" s="22" t="s">
        <v>106</v>
      </c>
      <c r="D105" s="10" t="s">
        <v>81</v>
      </c>
      <c r="E105" s="19">
        <v>40</v>
      </c>
      <c r="F105" s="19"/>
      <c r="G105" s="19"/>
      <c r="H105" s="19">
        <f>E105*F105</f>
        <v>0</v>
      </c>
      <c r="I105" s="19">
        <f>E105*G105</f>
        <v>0</v>
      </c>
      <c r="J105" s="20">
        <f>H105+I105</f>
        <v>0</v>
      </c>
      <c r="K105" s="55"/>
      <c r="L105" s="11"/>
      <c r="M105" s="2"/>
    </row>
    <row r="106" spans="1:13" ht="15.6">
      <c r="A106" s="33" t="s">
        <v>155</v>
      </c>
      <c r="B106" s="10"/>
      <c r="C106" s="22" t="s">
        <v>156</v>
      </c>
      <c r="D106" s="34" t="s">
        <v>45</v>
      </c>
      <c r="E106" s="35">
        <v>1</v>
      </c>
      <c r="F106" s="19"/>
      <c r="G106" s="19"/>
      <c r="H106" s="20">
        <f t="shared" si="42"/>
        <v>0</v>
      </c>
      <c r="I106" s="20">
        <f t="shared" si="43"/>
        <v>0</v>
      </c>
      <c r="J106" s="20">
        <f t="shared" si="44"/>
        <v>0</v>
      </c>
      <c r="K106" s="55"/>
      <c r="L106" s="11"/>
      <c r="M106" s="2"/>
    </row>
    <row r="107" spans="1:13" ht="15.6">
      <c r="A107" s="33"/>
      <c r="B107" s="10"/>
      <c r="C107" s="22"/>
      <c r="D107" s="34"/>
      <c r="E107" s="35"/>
      <c r="F107" s="19"/>
      <c r="G107" s="19"/>
      <c r="H107" s="20"/>
      <c r="I107" s="20"/>
      <c r="J107" s="20"/>
      <c r="K107" s="55"/>
      <c r="L107" s="11"/>
      <c r="M107" s="2"/>
    </row>
    <row r="108" spans="1:13" ht="15.6">
      <c r="A108" s="15" t="s">
        <v>119</v>
      </c>
      <c r="B108" s="25"/>
      <c r="C108" s="64" t="s">
        <v>54</v>
      </c>
      <c r="D108" s="25"/>
      <c r="E108" s="25"/>
      <c r="F108" s="26"/>
      <c r="G108" s="26"/>
      <c r="H108" s="25"/>
      <c r="I108" s="25"/>
      <c r="J108" s="36"/>
      <c r="K108" s="55">
        <f>SUM(H109:I110)</f>
        <v>0</v>
      </c>
      <c r="L108" s="56"/>
      <c r="M108" s="2"/>
    </row>
    <row r="109" spans="1:13" ht="15.6">
      <c r="A109" s="27" t="s">
        <v>120</v>
      </c>
      <c r="B109" s="16"/>
      <c r="C109" s="19" t="s">
        <v>55</v>
      </c>
      <c r="D109" s="16" t="s">
        <v>0</v>
      </c>
      <c r="E109" s="14">
        <v>240</v>
      </c>
      <c r="F109" s="19"/>
      <c r="G109" s="19"/>
      <c r="H109" s="20">
        <f>E109*F109</f>
        <v>0</v>
      </c>
      <c r="I109" s="20">
        <f>E109*G109</f>
        <v>0</v>
      </c>
      <c r="J109" s="20">
        <f>H109+I109</f>
        <v>0</v>
      </c>
      <c r="K109" s="55"/>
      <c r="L109" s="11"/>
      <c r="M109" s="2"/>
    </row>
    <row r="110" spans="1:13" ht="15.6">
      <c r="A110" s="27" t="s">
        <v>121</v>
      </c>
      <c r="B110" s="10"/>
      <c r="C110" s="19" t="s">
        <v>56</v>
      </c>
      <c r="D110" s="16" t="s">
        <v>10</v>
      </c>
      <c r="E110" s="14">
        <v>1</v>
      </c>
      <c r="F110" s="19"/>
      <c r="G110" s="19"/>
      <c r="H110" s="20">
        <f>E110*F110</f>
        <v>0</v>
      </c>
      <c r="I110" s="20">
        <f>E110*G110</f>
        <v>0</v>
      </c>
      <c r="J110" s="20">
        <f>H110+I110</f>
        <v>0</v>
      </c>
      <c r="K110" s="55"/>
      <c r="L110" s="11"/>
      <c r="M110" s="2"/>
    </row>
    <row r="111" spans="1:13" ht="15.6">
      <c r="A111" s="27"/>
      <c r="B111" s="16"/>
      <c r="C111" s="19"/>
      <c r="D111" s="16"/>
      <c r="E111" s="32"/>
      <c r="F111" s="19"/>
      <c r="G111" s="19"/>
      <c r="H111" s="20"/>
      <c r="I111" s="20"/>
      <c r="J111" s="63"/>
      <c r="K111" s="63"/>
      <c r="L111" s="11"/>
      <c r="M111" s="2"/>
    </row>
    <row r="112" spans="1:13">
      <c r="A112" s="27" t="s">
        <v>57</v>
      </c>
      <c r="B112" s="37"/>
      <c r="C112" s="19"/>
      <c r="D112" s="16"/>
      <c r="E112" s="32"/>
      <c r="F112" s="19"/>
      <c r="G112" s="19"/>
      <c r="H112" s="38">
        <f>SUM(H10:H111)</f>
        <v>0</v>
      </c>
      <c r="I112" s="38">
        <f>SUM(I10:I111)</f>
        <v>0</v>
      </c>
      <c r="J112" s="38">
        <f>SUM(J10:J111)</f>
        <v>0</v>
      </c>
      <c r="K112" s="38">
        <f>SUM(K10:K111)</f>
        <v>0</v>
      </c>
      <c r="L112" s="11"/>
    </row>
    <row r="113" spans="1:13">
      <c r="A113" s="27"/>
      <c r="B113" s="37"/>
      <c r="C113" s="19"/>
      <c r="D113" s="16"/>
      <c r="E113" s="32"/>
      <c r="F113" s="19"/>
      <c r="G113" s="19"/>
      <c r="H113" s="38"/>
      <c r="I113" s="38"/>
      <c r="J113" s="38"/>
      <c r="K113" s="38"/>
      <c r="L113" s="11"/>
    </row>
    <row r="114" spans="1:13">
      <c r="A114" s="27" t="s">
        <v>92</v>
      </c>
      <c r="B114" s="40"/>
      <c r="C114" s="19"/>
      <c r="D114" s="16"/>
      <c r="E114" s="11"/>
      <c r="F114" s="39"/>
      <c r="G114" s="39"/>
      <c r="H114" s="38"/>
      <c r="I114" s="38"/>
      <c r="J114" s="38">
        <f>B114*J112</f>
        <v>0</v>
      </c>
      <c r="K114" s="38"/>
      <c r="L114" s="11"/>
      <c r="M114" s="51"/>
    </row>
    <row r="115" spans="1:13">
      <c r="A115" s="27"/>
      <c r="B115" s="40"/>
      <c r="C115" s="19"/>
      <c r="D115" s="16"/>
      <c r="E115" s="11"/>
      <c r="F115" s="39"/>
      <c r="G115" s="39"/>
      <c r="H115" s="38"/>
      <c r="I115" s="38"/>
      <c r="J115" s="38"/>
      <c r="K115" s="38"/>
      <c r="L115" s="11"/>
      <c r="M115" s="51"/>
    </row>
    <row r="116" spans="1:13" ht="15.6">
      <c r="A116" s="42" t="s">
        <v>93</v>
      </c>
      <c r="B116" s="43"/>
      <c r="C116" s="11"/>
      <c r="D116" s="15"/>
      <c r="E116" s="36"/>
      <c r="F116" s="41"/>
      <c r="G116" s="41"/>
      <c r="H116" s="38"/>
      <c r="I116" s="38"/>
      <c r="J116" s="44">
        <f>J112+J114</f>
        <v>0</v>
      </c>
      <c r="K116" s="44"/>
      <c r="L116" s="11"/>
    </row>
    <row r="135" spans="2:2">
      <c r="B135" s="52"/>
    </row>
    <row r="136" spans="2:2">
      <c r="B136" s="52"/>
    </row>
    <row r="137" spans="2:2">
      <c r="B137" s="52"/>
    </row>
    <row r="138" spans="2:2">
      <c r="B138" s="52"/>
    </row>
    <row r="139" spans="2:2">
      <c r="B139" s="52"/>
    </row>
  </sheetData>
  <mergeCells count="17">
    <mergeCell ref="A7:J7"/>
    <mergeCell ref="H8:I8"/>
    <mergeCell ref="J8:J9"/>
    <mergeCell ref="O73:Q73"/>
    <mergeCell ref="O77:Q77"/>
    <mergeCell ref="A8:A9"/>
    <mergeCell ref="B8:B9"/>
    <mergeCell ref="C8:C9"/>
    <mergeCell ref="D8:D9"/>
    <mergeCell ref="E8:E9"/>
    <mergeCell ref="F8:G8"/>
    <mergeCell ref="A6:B6"/>
    <mergeCell ref="C6:J6"/>
    <mergeCell ref="A4:B4"/>
    <mergeCell ref="C4:J4"/>
    <mergeCell ref="A5:B5"/>
    <mergeCell ref="C5:J5"/>
  </mergeCells>
  <pageMargins left="0.70866141732283472" right="0.70866141732283472" top="0.74803149606299213" bottom="0.74803149606299213" header="0.31496062992125984" footer="0.31496062992125984"/>
  <pageSetup paperSize="9" scale="71" fitToHeight="8" orientation="landscape" horizontalDpi="4294967294" verticalDpi="4294967294" r:id="rId1"/>
  <headerFooter>
    <oddFooter>&amp;R&amp;P / &amp;N</oddFooter>
  </headerFooter>
  <rowBreaks count="5" manualBreakCount="5">
    <brk id="19" max="9" man="1"/>
    <brk id="40" max="9" man="1"/>
    <brk id="63" max="9" man="1"/>
    <brk id="84" max="9" man="1"/>
    <brk id="95" max="9" man="1"/>
  </rowBreaks>
  <colBreaks count="1" manualBreakCount="1">
    <brk id="10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7165</cp:lastModifiedBy>
  <cp:lastPrinted>2022-10-03T14:15:30Z</cp:lastPrinted>
  <dcterms:created xsi:type="dcterms:W3CDTF">2018-05-28T13:51:10Z</dcterms:created>
  <dcterms:modified xsi:type="dcterms:W3CDTF">2023-06-21T11:11:57Z</dcterms:modified>
</cp:coreProperties>
</file>